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мое\на сайт\"/>
    </mc:Choice>
  </mc:AlternateContent>
  <bookViews>
    <workbookView xWindow="0" yWindow="0" windowWidth="8925" windowHeight="8595"/>
  </bookViews>
  <sheets>
    <sheet name="Усть-Камчатск" sheetId="1" r:id="rId1"/>
    <sheet name="нефтепродукты" sheetId="2" r:id="rId2"/>
  </sheets>
  <definedNames>
    <definedName name="_FilterDatabase" localSheetId="0" hidden="1">'Усть-Камчатск'!$A$2:$B$27</definedName>
    <definedName name="Print_Area" localSheetId="1">нефтепродукты!$A$1:$N$109</definedName>
    <definedName name="Print_Area" localSheetId="0">'Усть-Камчатск'!$A$2:$T$27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2" i="2" l="1"/>
  <c r="D52" i="2"/>
  <c r="K52" i="2" s="1"/>
  <c r="E52" i="2"/>
  <c r="C53" i="2"/>
  <c r="D53" i="2"/>
  <c r="E53" i="2"/>
  <c r="C54" i="2"/>
  <c r="K54" i="2" s="1"/>
  <c r="K55" i="2"/>
  <c r="K42" i="2"/>
  <c r="C43" i="2"/>
  <c r="D43" i="2"/>
  <c r="E43" i="2"/>
  <c r="C44" i="2"/>
  <c r="D44" i="2"/>
  <c r="E44" i="2"/>
  <c r="C45" i="2"/>
  <c r="K45" i="2" s="1"/>
  <c r="K46" i="2"/>
  <c r="C34" i="2"/>
  <c r="D34" i="2"/>
  <c r="E34" i="2"/>
  <c r="C35" i="2"/>
  <c r="D35" i="2"/>
  <c r="E35" i="2"/>
  <c r="C36" i="2"/>
  <c r="K37" i="2"/>
  <c r="D32" i="2"/>
  <c r="E32" i="2"/>
  <c r="C25" i="2"/>
  <c r="D25" i="2"/>
  <c r="E25" i="2"/>
  <c r="C26" i="2"/>
  <c r="D26" i="2"/>
  <c r="E26" i="2"/>
  <c r="C27" i="2"/>
  <c r="D23" i="2"/>
  <c r="E23" i="2"/>
  <c r="C16" i="2"/>
  <c r="D16" i="2"/>
  <c r="E16" i="2"/>
  <c r="C17" i="2"/>
  <c r="D17" i="2"/>
  <c r="E17" i="2"/>
  <c r="C18" i="2"/>
  <c r="D14" i="2"/>
  <c r="E14" i="2"/>
  <c r="L109" i="2"/>
  <c r="L108" i="2"/>
  <c r="C108" i="2"/>
  <c r="L107" i="2"/>
  <c r="E107" i="2"/>
  <c r="D107" i="2"/>
  <c r="C107" i="2"/>
  <c r="L106" i="2"/>
  <c r="E106" i="2"/>
  <c r="D106" i="2"/>
  <c r="C106" i="2"/>
  <c r="L105" i="2"/>
  <c r="L104" i="2"/>
  <c r="E104" i="2"/>
  <c r="D104" i="2"/>
  <c r="C104" i="2"/>
  <c r="L103" i="2"/>
  <c r="L100" i="2"/>
  <c r="L99" i="2"/>
  <c r="C99" i="2"/>
  <c r="L98" i="2"/>
  <c r="E98" i="2"/>
  <c r="D98" i="2"/>
  <c r="C98" i="2"/>
  <c r="L97" i="2"/>
  <c r="E97" i="2"/>
  <c r="D97" i="2"/>
  <c r="C97" i="2"/>
  <c r="L96" i="2"/>
  <c r="K96" i="2"/>
  <c r="L95" i="2"/>
  <c r="E95" i="2"/>
  <c r="D95" i="2"/>
  <c r="C95" i="2"/>
  <c r="L94" i="2"/>
  <c r="C102" i="2" s="1"/>
  <c r="K103" i="2" s="1"/>
  <c r="C93" i="2"/>
  <c r="K94" i="2" s="1"/>
  <c r="L91" i="2"/>
  <c r="L90" i="2"/>
  <c r="C90" i="2"/>
  <c r="L89" i="2"/>
  <c r="E89" i="2"/>
  <c r="D89" i="2"/>
  <c r="C89" i="2"/>
  <c r="L88" i="2"/>
  <c r="E88" i="2"/>
  <c r="D88" i="2"/>
  <c r="C88" i="2"/>
  <c r="L87" i="2"/>
  <c r="K87" i="2"/>
  <c r="L86" i="2"/>
  <c r="E86" i="2"/>
  <c r="D86" i="2"/>
  <c r="C86" i="2"/>
  <c r="L85" i="2"/>
  <c r="L82" i="2"/>
  <c r="L81" i="2"/>
  <c r="C81" i="2"/>
  <c r="L80" i="2"/>
  <c r="E80" i="2"/>
  <c r="D80" i="2"/>
  <c r="C80" i="2"/>
  <c r="L79" i="2"/>
  <c r="E79" i="2"/>
  <c r="D79" i="2"/>
  <c r="C79" i="2"/>
  <c r="L78" i="2"/>
  <c r="L77" i="2"/>
  <c r="E77" i="2"/>
  <c r="D77" i="2"/>
  <c r="C77" i="2"/>
  <c r="L76" i="2"/>
  <c r="C84" i="2" s="1"/>
  <c r="K85" i="2" s="1"/>
  <c r="C75" i="2"/>
  <c r="K76" i="2" s="1"/>
  <c r="L72" i="2"/>
  <c r="C72" i="2"/>
  <c r="L71" i="2"/>
  <c r="E71" i="2"/>
  <c r="D71" i="2"/>
  <c r="C71" i="2"/>
  <c r="L70" i="2"/>
  <c r="E70" i="2"/>
  <c r="D70" i="2"/>
  <c r="C70" i="2"/>
  <c r="L68" i="2"/>
  <c r="E68" i="2"/>
  <c r="D68" i="2"/>
  <c r="C68" i="2"/>
  <c r="K68" i="2" s="1"/>
  <c r="L67" i="2"/>
  <c r="L64" i="2"/>
  <c r="K64" i="2"/>
  <c r="L63" i="2"/>
  <c r="C63" i="2"/>
  <c r="L62" i="2"/>
  <c r="E62" i="2"/>
  <c r="D62" i="2"/>
  <c r="C62" i="2"/>
  <c r="L61" i="2"/>
  <c r="E61" i="2"/>
  <c r="D61" i="2"/>
  <c r="C61" i="2"/>
  <c r="L60" i="2"/>
  <c r="L59" i="2"/>
  <c r="E59" i="2"/>
  <c r="D59" i="2"/>
  <c r="C59" i="2"/>
  <c r="L58" i="2"/>
  <c r="C66" i="2" s="1"/>
  <c r="K67" i="2" s="1"/>
  <c r="L55" i="2"/>
  <c r="L54" i="2"/>
  <c r="L53" i="2"/>
  <c r="L52" i="2"/>
  <c r="L51" i="2"/>
  <c r="L50" i="2"/>
  <c r="E50" i="2"/>
  <c r="D50" i="2"/>
  <c r="C50" i="2"/>
  <c r="L49" i="2"/>
  <c r="C57" i="2" s="1"/>
  <c r="K58" i="2" s="1"/>
  <c r="L46" i="2"/>
  <c r="L45" i="2"/>
  <c r="L44" i="2"/>
  <c r="L43" i="2"/>
  <c r="L42" i="2"/>
  <c r="L41" i="2"/>
  <c r="E41" i="2"/>
  <c r="D41" i="2"/>
  <c r="C41" i="2"/>
  <c r="L40" i="2"/>
  <c r="C48" i="2" s="1"/>
  <c r="K49" i="2" s="1"/>
  <c r="L37" i="2"/>
  <c r="L36" i="2"/>
  <c r="K36" i="2"/>
  <c r="L35" i="2"/>
  <c r="L34" i="2"/>
  <c r="L33" i="2"/>
  <c r="K33" i="2"/>
  <c r="L32" i="2"/>
  <c r="C32" i="2"/>
  <c r="L31" i="2"/>
  <c r="C39" i="2" s="1"/>
  <c r="K40" i="2" s="1"/>
  <c r="L28" i="2"/>
  <c r="L27" i="2"/>
  <c r="L26" i="2"/>
  <c r="L25" i="2"/>
  <c r="L24" i="2"/>
  <c r="L23" i="2"/>
  <c r="C23" i="2"/>
  <c r="L22" i="2"/>
  <c r="C30" i="2" s="1"/>
  <c r="K31" i="2" s="1"/>
  <c r="E22" i="2"/>
  <c r="E31" i="2" s="1"/>
  <c r="E40" i="2" s="1"/>
  <c r="E49" i="2" s="1"/>
  <c r="E58" i="2" s="1"/>
  <c r="E67" i="2" s="1"/>
  <c r="E76" i="2" s="1"/>
  <c r="E85" i="2" s="1"/>
  <c r="E94" i="2" s="1"/>
  <c r="E103" i="2" s="1"/>
  <c r="L19" i="2"/>
  <c r="L18" i="2"/>
  <c r="L17" i="2"/>
  <c r="L16" i="2"/>
  <c r="L15" i="2"/>
  <c r="L14" i="2"/>
  <c r="C14" i="2"/>
  <c r="L13" i="2"/>
  <c r="C21" i="2" s="1"/>
  <c r="K22" i="2" s="1"/>
  <c r="J13" i="2"/>
  <c r="J22" i="2" s="1"/>
  <c r="J31" i="2" s="1"/>
  <c r="J40" i="2" s="1"/>
  <c r="J49" i="2" s="1"/>
  <c r="J58" i="2" s="1"/>
  <c r="J67" i="2" s="1"/>
  <c r="J76" i="2" s="1"/>
  <c r="J85" i="2" s="1"/>
  <c r="J94" i="2" s="1"/>
  <c r="J103" i="2" s="1"/>
  <c r="I13" i="2"/>
  <c r="I22" i="2" s="1"/>
  <c r="I31" i="2" s="1"/>
  <c r="I40" i="2" s="1"/>
  <c r="I49" i="2" s="1"/>
  <c r="I58" i="2" s="1"/>
  <c r="I67" i="2" s="1"/>
  <c r="I76" i="2" s="1"/>
  <c r="I85" i="2" s="1"/>
  <c r="I94" i="2" s="1"/>
  <c r="I103" i="2" s="1"/>
  <c r="H13" i="2"/>
  <c r="H22" i="2" s="1"/>
  <c r="H31" i="2" s="1"/>
  <c r="H40" i="2" s="1"/>
  <c r="H49" i="2" s="1"/>
  <c r="H58" i="2" s="1"/>
  <c r="H67" i="2" s="1"/>
  <c r="H76" i="2" s="1"/>
  <c r="H85" i="2" s="1"/>
  <c r="H94" i="2" s="1"/>
  <c r="H103" i="2" s="1"/>
  <c r="G13" i="2"/>
  <c r="G22" i="2" s="1"/>
  <c r="G31" i="2" s="1"/>
  <c r="G40" i="2" s="1"/>
  <c r="G49" i="2" s="1"/>
  <c r="G58" i="2" s="1"/>
  <c r="G67" i="2" s="1"/>
  <c r="G76" i="2" s="1"/>
  <c r="G85" i="2" s="1"/>
  <c r="G94" i="2" s="1"/>
  <c r="G103" i="2" s="1"/>
  <c r="F13" i="2"/>
  <c r="F22" i="2" s="1"/>
  <c r="F31" i="2" s="1"/>
  <c r="F40" i="2" s="1"/>
  <c r="F49" i="2" s="1"/>
  <c r="F58" i="2" s="1"/>
  <c r="F67" i="2" s="1"/>
  <c r="F76" i="2" s="1"/>
  <c r="F85" i="2" s="1"/>
  <c r="F94" i="2" s="1"/>
  <c r="F103" i="2" s="1"/>
  <c r="E13" i="2"/>
  <c r="D13" i="2"/>
  <c r="D22" i="2" s="1"/>
  <c r="D31" i="2" s="1"/>
  <c r="D40" i="2" s="1"/>
  <c r="D49" i="2" s="1"/>
  <c r="D58" i="2" s="1"/>
  <c r="D67" i="2" s="1"/>
  <c r="D76" i="2" s="1"/>
  <c r="D85" i="2" s="1"/>
  <c r="D94" i="2" s="1"/>
  <c r="D103" i="2" s="1"/>
  <c r="C13" i="2"/>
  <c r="C22" i="2" s="1"/>
  <c r="C31" i="2" s="1"/>
  <c r="C40" i="2" s="1"/>
  <c r="C49" i="2" s="1"/>
  <c r="C58" i="2" s="1"/>
  <c r="C67" i="2" s="1"/>
  <c r="C76" i="2" s="1"/>
  <c r="C85" i="2" s="1"/>
  <c r="C94" i="2" s="1"/>
  <c r="C103" i="2" s="1"/>
  <c r="C12" i="2"/>
  <c r="K13" i="2" s="1"/>
  <c r="L10" i="2"/>
  <c r="K10" i="2"/>
  <c r="L9" i="2"/>
  <c r="K9" i="2"/>
  <c r="L8" i="2"/>
  <c r="K8" i="2"/>
  <c r="L7" i="2"/>
  <c r="K7" i="2"/>
  <c r="L6" i="2"/>
  <c r="K6" i="2"/>
  <c r="L5" i="2"/>
  <c r="K5" i="2"/>
  <c r="L4" i="2"/>
  <c r="K4" i="2"/>
  <c r="K43" i="2" l="1"/>
  <c r="K23" i="2"/>
  <c r="K16" i="2"/>
  <c r="M16" i="2" s="1"/>
  <c r="K107" i="2"/>
  <c r="M54" i="2"/>
  <c r="M96" i="2"/>
  <c r="K104" i="2"/>
  <c r="M104" i="2" s="1"/>
  <c r="K106" i="2"/>
  <c r="M106" i="2" s="1"/>
  <c r="K108" i="2"/>
  <c r="M108" i="2" s="1"/>
  <c r="K109" i="2"/>
  <c r="M109" i="2" s="1"/>
  <c r="M107" i="2"/>
  <c r="K100" i="2"/>
  <c r="M100" i="2" s="1"/>
  <c r="K99" i="2"/>
  <c r="K98" i="2"/>
  <c r="M98" i="2" s="1"/>
  <c r="K95" i="2"/>
  <c r="M95" i="2" s="1"/>
  <c r="K97" i="2"/>
  <c r="M97" i="2" s="1"/>
  <c r="M87" i="2"/>
  <c r="K88" i="2"/>
  <c r="K90" i="2"/>
  <c r="M90" i="2" s="1"/>
  <c r="K89" i="2"/>
  <c r="M88" i="2"/>
  <c r="K80" i="2"/>
  <c r="M80" i="2" s="1"/>
  <c r="K69" i="2"/>
  <c r="K71" i="2"/>
  <c r="M71" i="2" s="1"/>
  <c r="K72" i="2"/>
  <c r="M72" i="2" s="1"/>
  <c r="M64" i="2"/>
  <c r="K60" i="2"/>
  <c r="M60" i="2" s="1"/>
  <c r="M68" i="2"/>
  <c r="K51" i="2"/>
  <c r="M51" i="2" s="1"/>
  <c r="K24" i="2"/>
  <c r="M24" i="2" s="1"/>
  <c r="K28" i="2"/>
  <c r="M28" i="2" s="1"/>
  <c r="K27" i="2"/>
  <c r="M27" i="2" s="1"/>
  <c r="K19" i="2"/>
  <c r="M19" i="2" s="1"/>
  <c r="M9" i="2"/>
  <c r="K18" i="2"/>
  <c r="M18" i="2" s="1"/>
  <c r="K17" i="2"/>
  <c r="M17" i="2" s="1"/>
  <c r="K15" i="2"/>
  <c r="M55" i="2"/>
  <c r="M45" i="2"/>
  <c r="M42" i="2"/>
  <c r="M37" i="2"/>
  <c r="K79" i="2"/>
  <c r="M79" i="2" s="1"/>
  <c r="K77" i="2"/>
  <c r="M77" i="2" s="1"/>
  <c r="L69" i="2"/>
  <c r="M69" i="2" s="1"/>
  <c r="K61" i="2"/>
  <c r="M52" i="2"/>
  <c r="K59" i="2"/>
  <c r="M59" i="2" s="1"/>
  <c r="K62" i="2"/>
  <c r="M62" i="2" s="1"/>
  <c r="K50" i="2"/>
  <c r="M50" i="2" s="1"/>
  <c r="M43" i="2"/>
  <c r="K41" i="2"/>
  <c r="M41" i="2" s="1"/>
  <c r="M33" i="2"/>
  <c r="K44" i="2"/>
  <c r="M44" i="2" s="1"/>
  <c r="K34" i="2"/>
  <c r="M34" i="2" s="1"/>
  <c r="K32" i="2"/>
  <c r="M32" i="2" s="1"/>
  <c r="M36" i="2"/>
  <c r="K35" i="2"/>
  <c r="M35" i="2" s="1"/>
  <c r="K26" i="2"/>
  <c r="M26" i="2" s="1"/>
  <c r="K14" i="2"/>
  <c r="M14" i="2" s="1"/>
  <c r="M6" i="2"/>
  <c r="M7" i="2"/>
  <c r="M10" i="2"/>
  <c r="M8" i="2"/>
  <c r="L73" i="2"/>
  <c r="K82" i="2"/>
  <c r="M82" i="2" s="1"/>
  <c r="M15" i="2"/>
  <c r="M5" i="2"/>
  <c r="M23" i="2"/>
  <c r="M46" i="2"/>
  <c r="M61" i="2"/>
  <c r="K81" i="2"/>
  <c r="M81" i="2" s="1"/>
  <c r="K86" i="2"/>
  <c r="M86" i="2" s="1"/>
  <c r="M89" i="2"/>
  <c r="K25" i="2"/>
  <c r="M25" i="2" s="1"/>
  <c r="K53" i="2"/>
  <c r="M53" i="2" s="1"/>
  <c r="K63" i="2"/>
  <c r="M63" i="2" s="1"/>
  <c r="K70" i="2"/>
  <c r="M70" i="2" s="1"/>
  <c r="K73" i="2"/>
  <c r="K91" i="2"/>
  <c r="M91" i="2" s="1"/>
  <c r="K105" i="2"/>
  <c r="M105" i="2" s="1"/>
  <c r="M99" i="2"/>
  <c r="K78" i="2"/>
  <c r="M78" i="2" s="1"/>
  <c r="M73" i="2" l="1"/>
</calcChain>
</file>

<file path=xl/sharedStrings.xml><?xml version="1.0" encoding="utf-8"?>
<sst xmlns="http://schemas.openxmlformats.org/spreadsheetml/2006/main" count="187" uniqueCount="63">
  <si>
    <t xml:space="preserve"> п/п</t>
  </si>
  <si>
    <t>Наименование товаров</t>
  </si>
  <si>
    <t>Усть-Камчатское СП</t>
  </si>
  <si>
    <t>Козыревское СП</t>
  </si>
  <si>
    <t>Ключевское СП</t>
  </si>
  <si>
    <t>Средние цены</t>
  </si>
  <si>
    <t>Белочка</t>
  </si>
  <si>
    <t>Холкам</t>
  </si>
  <si>
    <t>Валентина</t>
  </si>
  <si>
    <t>Виола</t>
  </si>
  <si>
    <t>Центр</t>
  </si>
  <si>
    <t>Левушка</t>
  </si>
  <si>
    <t>Дубенко "Барс"</t>
  </si>
  <si>
    <t>ПО Камчатка</t>
  </si>
  <si>
    <t>ИП Ким</t>
  </si>
  <si>
    <t>ИП Мамкаева</t>
  </si>
  <si>
    <t>ИП Мухортова</t>
  </si>
  <si>
    <t>ИП Свинцов</t>
  </si>
  <si>
    <t>Исток</t>
  </si>
  <si>
    <t>Галина</t>
  </si>
  <si>
    <t>Виктория</t>
  </si>
  <si>
    <t>Камч. север</t>
  </si>
  <si>
    <t>Говядина (кроме бескостного мяса), 1 кг</t>
  </si>
  <si>
    <t>Свинина (кроме бескостного мяса), 1 кг</t>
  </si>
  <si>
    <t>Баранина (кроме бескостного мяса), 1 кг</t>
  </si>
  <si>
    <t>Куры (кроме куриных окорочков), 1 кг</t>
  </si>
  <si>
    <t>Рыба мороженая неразделанная, 1 кг</t>
  </si>
  <si>
    <t>Масло сливочное, 1 кг</t>
  </si>
  <si>
    <t>Масло подсолнечное, 1 кг</t>
  </si>
  <si>
    <t>Молоко питьевое, 1 кг</t>
  </si>
  <si>
    <t>Яйца куриные, 10 шт</t>
  </si>
  <si>
    <t>Сахар-песок, 1 кг</t>
  </si>
  <si>
    <t>Соль поваренная пищевая, 1 кг</t>
  </si>
  <si>
    <t>Чай черный байховый, 1 кг</t>
  </si>
  <si>
    <t>Мука пшеничная, 1 кг</t>
  </si>
  <si>
    <t>Хлеб ржаной, ржано-пшеничный, 1 кг</t>
  </si>
  <si>
    <t>Хлеб и булочные изделия из пшеничной муки, 1 кг</t>
  </si>
  <si>
    <t>Рис шлифованный, 1 кг</t>
  </si>
  <si>
    <t>Пшено, 1 кг</t>
  </si>
  <si>
    <t>Крупа гречневая - ядрица, 1 кг</t>
  </si>
  <si>
    <t>Вермишель, 1 кг</t>
  </si>
  <si>
    <t>Картофель, 1 кг</t>
  </si>
  <si>
    <t>Капуста белокочанная свежая, 1 кг</t>
  </si>
  <si>
    <t>Лук репчатый, 1 кг</t>
  </si>
  <si>
    <t>Морковь, 1 кг</t>
  </si>
  <si>
    <t>Яблоки, 1 кг</t>
  </si>
  <si>
    <t xml:space="preserve">№ </t>
  </si>
  <si>
    <t>Наименование нефтепродукта</t>
  </si>
  <si>
    <t>Изменение</t>
  </si>
  <si>
    <t>Причина отклонения</t>
  </si>
  <si>
    <t>Дизельное топливо, л</t>
  </si>
  <si>
    <t>Бензин автомобильный, л</t>
  </si>
  <si>
    <t>Бензин автомобильный марки А-76 (АИ-80), л</t>
  </si>
  <si>
    <t>Бензин автомобильный марки АИ-92, л</t>
  </si>
  <si>
    <t>Бензин автомобильный марки АИ-95, л</t>
  </si>
  <si>
    <t>Бензин автомобильный марки АИ-98, л</t>
  </si>
  <si>
    <t>п. Усть-Камчатск АО "Ннк-Камчатнефтепродукт"</t>
  </si>
  <si>
    <t>п. Ключи АЗС ИП Глущенко Наталья Семеновна</t>
  </si>
  <si>
    <t>п. Козыревск АЗС ИП Гормин Виктор Александрович</t>
  </si>
  <si>
    <t>Чипполино</t>
  </si>
  <si>
    <t xml:space="preserve">Ежемесячный мониторинг цен на нефтепродукты в Усть-Камчатском МР </t>
  </si>
  <si>
    <t>Бригантина</t>
  </si>
  <si>
    <t>Ежемесячный мониторинг цен на продовольственные товары в Усть-Камчатском муниципального района на 31.05.2023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</si>
</sst>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 Narrow"/>
      <family val="2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Font="1" applyFill="1"/>
    <xf numFmtId="0" fontId="0" fillId="0" borderId="0" xfId="0" applyFont="1"/>
    <xf numFmtId="0" fontId="4" fillId="3" borderId="1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49" fontId="6" fillId="0" borderId="10" xfId="1" applyNumberFormat="1" applyFont="1" applyBorder="1" applyAlignment="1">
      <alignment horizontal="left" vertical="center" wrapText="1"/>
    </xf>
    <xf numFmtId="4" fontId="6" fillId="5" borderId="14" xfId="0" applyNumberFormat="1" applyFont="1" applyFill="1" applyBorder="1" applyAlignment="1">
      <alignment horizontal="center"/>
    </xf>
    <xf numFmtId="4" fontId="6" fillId="5" borderId="12" xfId="0" applyNumberFormat="1" applyFont="1" applyFill="1" applyBorder="1" applyAlignment="1">
      <alignment horizontal="center"/>
    </xf>
    <xf numFmtId="4" fontId="6" fillId="5" borderId="13" xfId="0" applyNumberFormat="1" applyFont="1" applyFill="1" applyBorder="1" applyAlignment="1">
      <alignment horizontal="center"/>
    </xf>
    <xf numFmtId="4" fontId="6" fillId="5" borderId="11" xfId="0" applyNumberFormat="1" applyFont="1" applyFill="1" applyBorder="1" applyAlignment="1">
      <alignment horizontal="center" vertical="center"/>
    </xf>
    <xf numFmtId="4" fontId="6" fillId="5" borderId="12" xfId="0" applyNumberFormat="1" applyFont="1" applyFill="1" applyBorder="1" applyAlignment="1">
      <alignment horizontal="center" vertical="center"/>
    </xf>
    <xf numFmtId="4" fontId="2" fillId="5" borderId="12" xfId="0" applyNumberFormat="1" applyFont="1" applyFill="1" applyBorder="1" applyAlignment="1">
      <alignment horizontal="center" vertical="center"/>
    </xf>
    <xf numFmtId="4" fontId="2" fillId="5" borderId="10" xfId="0" applyNumberFormat="1" applyFont="1" applyFill="1" applyBorder="1" applyAlignment="1">
      <alignment horizontal="center" vertical="center"/>
    </xf>
    <xf numFmtId="4" fontId="2" fillId="5" borderId="11" xfId="0" applyNumberFormat="1" applyFont="1" applyFill="1" applyBorder="1" applyAlignment="1">
      <alignment horizontal="center" vertical="center"/>
    </xf>
    <xf numFmtId="4" fontId="2" fillId="5" borderId="13" xfId="0" applyNumberFormat="1" applyFont="1" applyFill="1" applyBorder="1" applyAlignment="1">
      <alignment horizontal="center" vertical="center"/>
    </xf>
    <xf numFmtId="0" fontId="6" fillId="0" borderId="10" xfId="1" applyFont="1" applyBorder="1" applyAlignment="1">
      <alignment vertical="center"/>
    </xf>
    <xf numFmtId="0" fontId="6" fillId="4" borderId="11" xfId="1" applyFont="1" applyFill="1" applyBorder="1" applyAlignment="1">
      <alignment horizontal="center" vertical="center"/>
    </xf>
    <xf numFmtId="49" fontId="6" fillId="4" borderId="10" xfId="1" applyNumberFormat="1" applyFont="1" applyFill="1" applyBorder="1" applyAlignment="1">
      <alignment horizontal="left" vertical="center" wrapText="1"/>
    </xf>
    <xf numFmtId="0" fontId="6" fillId="0" borderId="15" xfId="1" applyFont="1" applyBorder="1" applyAlignment="1">
      <alignment horizontal="center" vertical="center"/>
    </xf>
    <xf numFmtId="49" fontId="6" fillId="0" borderId="16" xfId="1" applyNumberFormat="1" applyFont="1" applyBorder="1" applyAlignment="1">
      <alignment horizontal="left" vertical="center" wrapText="1"/>
    </xf>
    <xf numFmtId="4" fontId="6" fillId="5" borderId="19" xfId="0" applyNumberFormat="1" applyFont="1" applyFill="1" applyBorder="1" applyAlignment="1">
      <alignment horizontal="center"/>
    </xf>
    <xf numFmtId="4" fontId="6" fillId="5" borderId="17" xfId="0" applyNumberFormat="1" applyFont="1" applyFill="1" applyBorder="1" applyAlignment="1">
      <alignment horizontal="center"/>
    </xf>
    <xf numFmtId="4" fontId="6" fillId="5" borderId="18" xfId="0" applyNumberFormat="1" applyFont="1" applyFill="1" applyBorder="1" applyAlignment="1">
      <alignment horizontal="center"/>
    </xf>
    <xf numFmtId="4" fontId="6" fillId="5" borderId="15" xfId="0" applyNumberFormat="1" applyFont="1" applyFill="1" applyBorder="1" applyAlignment="1">
      <alignment horizontal="center" vertical="center"/>
    </xf>
    <xf numFmtId="4" fontId="6" fillId="5" borderId="17" xfId="0" applyNumberFormat="1" applyFont="1" applyFill="1" applyBorder="1" applyAlignment="1">
      <alignment horizontal="center" vertical="center"/>
    </xf>
    <xf numFmtId="4" fontId="2" fillId="5" borderId="17" xfId="0" applyNumberFormat="1" applyFont="1" applyFill="1" applyBorder="1" applyAlignment="1">
      <alignment horizontal="center" vertical="center"/>
    </xf>
    <xf numFmtId="4" fontId="2" fillId="5" borderId="16" xfId="0" applyNumberFormat="1" applyFont="1" applyFill="1" applyBorder="1" applyAlignment="1">
      <alignment horizontal="center" vertical="center"/>
    </xf>
    <xf numFmtId="4" fontId="2" fillId="5" borderId="15" xfId="0" applyNumberFormat="1" applyFont="1" applyFill="1" applyBorder="1" applyAlignment="1">
      <alignment horizontal="center" vertical="center"/>
    </xf>
    <xf numFmtId="4" fontId="2" fillId="5" borderId="18" xfId="0" applyNumberFormat="1" applyFont="1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 vertical="center"/>
    </xf>
    <xf numFmtId="14" fontId="0" fillId="6" borderId="12" xfId="0" applyNumberFormat="1" applyFill="1" applyBorder="1" applyAlignment="1">
      <alignment horizontal="center" vertical="center"/>
    </xf>
    <xf numFmtId="0" fontId="0" fillId="0" borderId="12" xfId="0" applyBorder="1"/>
    <xf numFmtId="4" fontId="0" fillId="0" borderId="12" xfId="0" applyNumberFormat="1" applyBorder="1" applyAlignment="1">
      <alignment horizontal="center"/>
    </xf>
    <xf numFmtId="4" fontId="0" fillId="0" borderId="0" xfId="0" applyNumberFormat="1"/>
    <xf numFmtId="2" fontId="8" fillId="0" borderId="12" xfId="0" applyNumberFormat="1" applyFont="1" applyBorder="1" applyAlignment="1">
      <alignment horizontal="center" vertical="center"/>
    </xf>
    <xf numFmtId="2" fontId="2" fillId="0" borderId="1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2" fontId="2" fillId="0" borderId="12" xfId="0" applyNumberFormat="1" applyFont="1" applyBorder="1" applyAlignment="1">
      <alignment horizontal="center"/>
    </xf>
    <xf numFmtId="2" fontId="2" fillId="0" borderId="12" xfId="0" applyNumberFormat="1" applyFont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wrapText="1"/>
    </xf>
    <xf numFmtId="0" fontId="3" fillId="0" borderId="2" xfId="0" applyFont="1" applyBorder="1" applyAlignment="1">
      <alignment horizontal="center" vertical="center"/>
    </xf>
    <xf numFmtId="0" fontId="0" fillId="0" borderId="10" xfId="0" applyFont="1" applyBorder="1" applyAlignment="1"/>
    <xf numFmtId="0" fontId="7" fillId="0" borderId="0" xfId="0" applyFont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4" fontId="0" fillId="2" borderId="12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4" fontId="0" fillId="6" borderId="10" xfId="0" applyNumberFormat="1" applyFill="1" applyBorder="1" applyAlignment="1">
      <alignment horizontal="center"/>
    </xf>
    <xf numFmtId="14" fontId="0" fillId="6" borderId="20" xfId="0" applyNumberFormat="1" applyFill="1" applyBorder="1" applyAlignment="1">
      <alignment horizontal="center"/>
    </xf>
    <xf numFmtId="14" fontId="0" fillId="6" borderId="14" xfId="0" applyNumberFormat="1" applyFill="1" applyBorder="1" applyAlignment="1">
      <alignment horizontal="center"/>
    </xf>
    <xf numFmtId="0" fontId="0" fillId="0" borderId="21" xfId="0" applyFont="1" applyBorder="1" applyAlignment="1">
      <alignment horizontal="center"/>
    </xf>
  </cellXfs>
  <cellStyles count="6">
    <cellStyle name="Обычный" xfId="0" builtinId="0"/>
    <cellStyle name="Обычный 2" xfId="1"/>
    <cellStyle name="Процентный 2" xfId="3"/>
    <cellStyle name="Процентный 3" xfId="2"/>
    <cellStyle name="Финансовый 2" xfId="5"/>
    <cellStyle name="Финансовый 3" xfId="4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8168889431442"/>
  </sheetPr>
  <dimension ref="A1:AZ27"/>
  <sheetViews>
    <sheetView tabSelected="1" view="pageBreakPreview" zoomScale="70" zoomScaleNormal="85" zoomScaleSheetLayoutView="7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Z14" sqref="Z14"/>
    </sheetView>
  </sheetViews>
  <sheetFormatPr defaultColWidth="9.140625" defaultRowHeight="15" x14ac:dyDescent="0.25"/>
  <cols>
    <col min="1" max="1" width="4.7109375" style="2" customWidth="1"/>
    <col min="2" max="2" width="53" style="2" customWidth="1"/>
    <col min="3" max="4" width="9.140625" style="2" customWidth="1"/>
    <col min="5" max="5" width="10" style="2" customWidth="1"/>
    <col min="6" max="9" width="9.140625" style="2" customWidth="1"/>
    <col min="10" max="10" width="11" style="2" customWidth="1"/>
    <col min="11" max="12" width="9.140625" style="2" customWidth="1"/>
    <col min="13" max="13" width="9.5703125" style="2" customWidth="1"/>
    <col min="14" max="20" width="9.140625" style="2" customWidth="1"/>
    <col min="21" max="52" width="9.140625" style="1"/>
    <col min="53" max="16384" width="9.140625" style="2"/>
  </cols>
  <sheetData>
    <row r="1" spans="1:20" ht="15.75" thickBot="1" x14ac:dyDescent="0.3">
      <c r="A1" s="65" t="s">
        <v>62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</row>
    <row r="2" spans="1:20" ht="15" customHeight="1" x14ac:dyDescent="0.25">
      <c r="A2" s="53" t="s">
        <v>0</v>
      </c>
      <c r="B2" s="55" t="s">
        <v>1</v>
      </c>
      <c r="C2" s="46" t="s">
        <v>2</v>
      </c>
      <c r="D2" s="47"/>
      <c r="E2" s="47"/>
      <c r="F2" s="47"/>
      <c r="G2" s="47"/>
      <c r="H2" s="48"/>
      <c r="I2" s="46" t="s">
        <v>3</v>
      </c>
      <c r="J2" s="49"/>
      <c r="K2" s="49"/>
      <c r="L2" s="49"/>
      <c r="M2" s="49"/>
      <c r="N2" s="49"/>
      <c r="O2" s="50" t="s">
        <v>4</v>
      </c>
      <c r="P2" s="51"/>
      <c r="Q2" s="51"/>
      <c r="R2" s="51"/>
      <c r="S2" s="51"/>
      <c r="T2" s="52"/>
    </row>
    <row r="3" spans="1:20" ht="41.25" customHeight="1" x14ac:dyDescent="0.25">
      <c r="A3" s="54"/>
      <c r="B3" s="56"/>
      <c r="C3" s="3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5" t="s">
        <v>11</v>
      </c>
      <c r="I3" s="6" t="s">
        <v>12</v>
      </c>
      <c r="J3" s="7" t="s">
        <v>13</v>
      </c>
      <c r="K3" s="7" t="s">
        <v>14</v>
      </c>
      <c r="L3" s="4" t="s">
        <v>15</v>
      </c>
      <c r="M3" s="4" t="s">
        <v>16</v>
      </c>
      <c r="N3" s="8" t="s">
        <v>17</v>
      </c>
      <c r="O3" s="6" t="s">
        <v>61</v>
      </c>
      <c r="P3" s="4" t="s">
        <v>59</v>
      </c>
      <c r="Q3" s="4" t="s">
        <v>18</v>
      </c>
      <c r="R3" s="4" t="s">
        <v>19</v>
      </c>
      <c r="S3" s="4" t="s">
        <v>20</v>
      </c>
      <c r="T3" s="5" t="s">
        <v>21</v>
      </c>
    </row>
    <row r="4" spans="1:20" x14ac:dyDescent="0.25">
      <c r="A4" s="9">
        <v>1</v>
      </c>
      <c r="B4" s="10" t="s">
        <v>22</v>
      </c>
      <c r="C4" s="11">
        <v>740</v>
      </c>
      <c r="D4" s="12">
        <v>784</v>
      </c>
      <c r="E4" s="12">
        <v>700</v>
      </c>
      <c r="F4" s="12">
        <v>720</v>
      </c>
      <c r="G4" s="12">
        <v>810</v>
      </c>
      <c r="H4" s="13">
        <v>760</v>
      </c>
      <c r="I4" s="14">
        <v>690</v>
      </c>
      <c r="J4" s="15">
        <v>700</v>
      </c>
      <c r="K4" s="15"/>
      <c r="L4" s="15">
        <v>710</v>
      </c>
      <c r="M4" s="16">
        <v>700</v>
      </c>
      <c r="N4" s="17"/>
      <c r="O4" s="18">
        <v>760</v>
      </c>
      <c r="P4" s="16">
        <v>800</v>
      </c>
      <c r="Q4" s="16">
        <v>802</v>
      </c>
      <c r="R4" s="16">
        <v>410</v>
      </c>
      <c r="S4" s="16">
        <v>793</v>
      </c>
      <c r="T4" s="19">
        <v>750</v>
      </c>
    </row>
    <row r="5" spans="1:20" x14ac:dyDescent="0.25">
      <c r="A5" s="9">
        <v>2</v>
      </c>
      <c r="B5" s="10" t="s">
        <v>23</v>
      </c>
      <c r="C5" s="11">
        <v>360</v>
      </c>
      <c r="D5" s="12">
        <v>615</v>
      </c>
      <c r="E5" s="12">
        <v>390</v>
      </c>
      <c r="F5" s="12">
        <v>420</v>
      </c>
      <c r="G5" s="12">
        <v>400</v>
      </c>
      <c r="H5" s="13">
        <v>350</v>
      </c>
      <c r="I5" s="14">
        <v>530</v>
      </c>
      <c r="J5" s="15">
        <v>430</v>
      </c>
      <c r="K5" s="15">
        <v>435</v>
      </c>
      <c r="L5" s="15">
        <v>435</v>
      </c>
      <c r="M5" s="16">
        <v>430</v>
      </c>
      <c r="N5" s="17">
        <v>594</v>
      </c>
      <c r="O5" s="18">
        <v>400</v>
      </c>
      <c r="P5" s="16">
        <v>420</v>
      </c>
      <c r="Q5" s="16">
        <v>396</v>
      </c>
      <c r="R5" s="16">
        <v>385</v>
      </c>
      <c r="S5" s="16">
        <v>384</v>
      </c>
      <c r="T5" s="19">
        <v>385</v>
      </c>
    </row>
    <row r="6" spans="1:20" x14ac:dyDescent="0.25">
      <c r="A6" s="9">
        <v>3</v>
      </c>
      <c r="B6" s="20" t="s">
        <v>24</v>
      </c>
      <c r="C6" s="11">
        <v>795</v>
      </c>
      <c r="D6" s="12">
        <v>1141</v>
      </c>
      <c r="E6" s="12">
        <v>700</v>
      </c>
      <c r="F6" s="12">
        <v>820</v>
      </c>
      <c r="G6" s="12"/>
      <c r="H6" s="13">
        <v>1340</v>
      </c>
      <c r="I6" s="14">
        <v>1050</v>
      </c>
      <c r="J6" s="15">
        <v>840</v>
      </c>
      <c r="K6" s="15"/>
      <c r="L6" s="15"/>
      <c r="M6" s="16">
        <v>840</v>
      </c>
      <c r="N6" s="17"/>
      <c r="O6" s="18">
        <v>790</v>
      </c>
      <c r="P6" s="16">
        <v>800</v>
      </c>
      <c r="Q6" s="16"/>
      <c r="R6" s="16"/>
      <c r="S6" s="16">
        <v>891</v>
      </c>
      <c r="T6" s="19">
        <v>820</v>
      </c>
    </row>
    <row r="7" spans="1:20" x14ac:dyDescent="0.25">
      <c r="A7" s="9">
        <v>4</v>
      </c>
      <c r="B7" s="20" t="s">
        <v>25</v>
      </c>
      <c r="C7" s="11">
        <v>260</v>
      </c>
      <c r="D7" s="12">
        <v>289</v>
      </c>
      <c r="E7" s="12">
        <v>270</v>
      </c>
      <c r="F7" s="12">
        <v>270</v>
      </c>
      <c r="G7" s="12">
        <v>280</v>
      </c>
      <c r="H7" s="13">
        <v>280</v>
      </c>
      <c r="I7" s="14">
        <v>280</v>
      </c>
      <c r="J7" s="15">
        <v>300</v>
      </c>
      <c r="K7" s="15">
        <v>290</v>
      </c>
      <c r="L7" s="15">
        <v>275</v>
      </c>
      <c r="M7" s="16">
        <v>300</v>
      </c>
      <c r="N7" s="17">
        <v>310</v>
      </c>
      <c r="O7" s="18">
        <v>300</v>
      </c>
      <c r="P7" s="16">
        <v>235</v>
      </c>
      <c r="Q7" s="16">
        <v>298</v>
      </c>
      <c r="R7" s="16">
        <v>280</v>
      </c>
      <c r="S7" s="16">
        <v>266</v>
      </c>
      <c r="T7" s="19">
        <v>305</v>
      </c>
    </row>
    <row r="8" spans="1:20" ht="15" customHeight="1" x14ac:dyDescent="0.25">
      <c r="A8" s="9">
        <v>5</v>
      </c>
      <c r="B8" s="10" t="s">
        <v>26</v>
      </c>
      <c r="C8" s="11"/>
      <c r="D8" s="12"/>
      <c r="E8" s="12"/>
      <c r="F8" s="12"/>
      <c r="G8" s="12"/>
      <c r="H8" s="13"/>
      <c r="I8" s="14"/>
      <c r="J8" s="15">
        <v>170</v>
      </c>
      <c r="K8" s="15"/>
      <c r="L8" s="15"/>
      <c r="M8" s="16">
        <v>185</v>
      </c>
      <c r="N8" s="17">
        <v>180</v>
      </c>
      <c r="O8" s="18">
        <v>210</v>
      </c>
      <c r="P8" s="16">
        <v>325</v>
      </c>
      <c r="Q8" s="16">
        <v>320</v>
      </c>
      <c r="R8" s="16">
        <v>332</v>
      </c>
      <c r="S8" s="16">
        <v>156</v>
      </c>
      <c r="T8" s="19">
        <v>196</v>
      </c>
    </row>
    <row r="9" spans="1:20" x14ac:dyDescent="0.25">
      <c r="A9" s="9">
        <v>6</v>
      </c>
      <c r="B9" s="10" t="s">
        <v>27</v>
      </c>
      <c r="C9" s="11">
        <v>760</v>
      </c>
      <c r="D9" s="12">
        <v>1222</v>
      </c>
      <c r="E9" s="12">
        <v>1000</v>
      </c>
      <c r="F9" s="12">
        <v>520</v>
      </c>
      <c r="G9" s="12">
        <v>100</v>
      </c>
      <c r="H9" s="13">
        <v>1166</v>
      </c>
      <c r="I9" s="14">
        <v>1150</v>
      </c>
      <c r="J9" s="15">
        <v>1222</v>
      </c>
      <c r="K9" s="15">
        <v>972</v>
      </c>
      <c r="L9" s="15">
        <v>1025</v>
      </c>
      <c r="M9" s="16">
        <v>1222</v>
      </c>
      <c r="N9" s="17">
        <v>790</v>
      </c>
      <c r="O9" s="18">
        <v>533</v>
      </c>
      <c r="P9" s="16">
        <v>750</v>
      </c>
      <c r="Q9" s="16">
        <v>1000</v>
      </c>
      <c r="R9" s="16">
        <v>1026</v>
      </c>
      <c r="S9" s="16">
        <v>661</v>
      </c>
      <c r="T9" s="19">
        <v>705</v>
      </c>
    </row>
    <row r="10" spans="1:20" x14ac:dyDescent="0.25">
      <c r="A10" s="9">
        <v>7</v>
      </c>
      <c r="B10" s="10" t="s">
        <v>28</v>
      </c>
      <c r="C10" s="11">
        <v>160</v>
      </c>
      <c r="D10" s="12">
        <v>188</v>
      </c>
      <c r="E10" s="12">
        <v>182</v>
      </c>
      <c r="F10" s="12">
        <v>170</v>
      </c>
      <c r="G10" s="12">
        <v>150</v>
      </c>
      <c r="H10" s="13">
        <v>180</v>
      </c>
      <c r="I10" s="14">
        <v>160</v>
      </c>
      <c r="J10" s="15">
        <v>170</v>
      </c>
      <c r="K10" s="15">
        <v>160</v>
      </c>
      <c r="L10" s="15">
        <v>180</v>
      </c>
      <c r="M10" s="16">
        <v>170</v>
      </c>
      <c r="N10" s="17">
        <v>175</v>
      </c>
      <c r="O10" s="18">
        <v>170</v>
      </c>
      <c r="P10" s="16">
        <v>180</v>
      </c>
      <c r="Q10" s="16">
        <v>160</v>
      </c>
      <c r="R10" s="16">
        <v>170</v>
      </c>
      <c r="S10" s="16">
        <v>133</v>
      </c>
      <c r="T10" s="19">
        <v>190</v>
      </c>
    </row>
    <row r="11" spans="1:20" x14ac:dyDescent="0.25">
      <c r="A11" s="21">
        <v>8</v>
      </c>
      <c r="B11" s="22" t="s">
        <v>29</v>
      </c>
      <c r="C11" s="11">
        <v>130</v>
      </c>
      <c r="D11" s="12">
        <v>108</v>
      </c>
      <c r="E11" s="12">
        <v>100</v>
      </c>
      <c r="F11" s="12">
        <v>140</v>
      </c>
      <c r="G11" s="12">
        <v>120</v>
      </c>
      <c r="H11" s="13">
        <v>90</v>
      </c>
      <c r="I11" s="14">
        <v>130</v>
      </c>
      <c r="J11" s="15">
        <v>140</v>
      </c>
      <c r="K11" s="15">
        <v>146</v>
      </c>
      <c r="L11" s="15">
        <v>110</v>
      </c>
      <c r="M11" s="16">
        <v>110</v>
      </c>
      <c r="N11" s="17">
        <v>155</v>
      </c>
      <c r="O11" s="18">
        <v>133</v>
      </c>
      <c r="P11" s="16">
        <v>135</v>
      </c>
      <c r="Q11" s="16">
        <v>173</v>
      </c>
      <c r="R11" s="16">
        <v>136</v>
      </c>
      <c r="S11" s="16">
        <v>126</v>
      </c>
      <c r="T11" s="19">
        <v>145</v>
      </c>
    </row>
    <row r="12" spans="1:20" x14ac:dyDescent="0.25">
      <c r="A12" s="9">
        <v>9</v>
      </c>
      <c r="B12" s="10" t="s">
        <v>30</v>
      </c>
      <c r="C12" s="11">
        <v>155</v>
      </c>
      <c r="D12" s="12">
        <v>161</v>
      </c>
      <c r="E12" s="12">
        <v>165</v>
      </c>
      <c r="F12" s="12">
        <v>140</v>
      </c>
      <c r="G12" s="12">
        <v>150</v>
      </c>
      <c r="H12" s="13">
        <v>150</v>
      </c>
      <c r="I12" s="14">
        <v>135</v>
      </c>
      <c r="J12" s="15">
        <v>150</v>
      </c>
      <c r="K12" s="15">
        <v>150</v>
      </c>
      <c r="L12" s="15">
        <v>145</v>
      </c>
      <c r="M12" s="16">
        <v>150</v>
      </c>
      <c r="N12" s="17">
        <v>145</v>
      </c>
      <c r="O12" s="18">
        <v>150</v>
      </c>
      <c r="P12" s="16">
        <v>140</v>
      </c>
      <c r="Q12" s="16">
        <v>140</v>
      </c>
      <c r="R12" s="16">
        <v>150</v>
      </c>
      <c r="S12" s="16">
        <v>140</v>
      </c>
      <c r="T12" s="19">
        <v>154</v>
      </c>
    </row>
    <row r="13" spans="1:20" x14ac:dyDescent="0.25">
      <c r="A13" s="9">
        <v>10</v>
      </c>
      <c r="B13" s="10" t="s">
        <v>31</v>
      </c>
      <c r="C13" s="11">
        <v>95</v>
      </c>
      <c r="D13" s="12">
        <v>112</v>
      </c>
      <c r="E13" s="12">
        <v>100</v>
      </c>
      <c r="F13" s="12">
        <v>100</v>
      </c>
      <c r="G13" s="12">
        <v>120</v>
      </c>
      <c r="H13" s="13">
        <v>110</v>
      </c>
      <c r="I13" s="14">
        <v>100</v>
      </c>
      <c r="J13" s="15">
        <v>100</v>
      </c>
      <c r="K13" s="15">
        <v>119</v>
      </c>
      <c r="L13" s="15">
        <v>110</v>
      </c>
      <c r="M13" s="16">
        <v>100</v>
      </c>
      <c r="N13" s="17">
        <v>98</v>
      </c>
      <c r="O13" s="18">
        <v>118</v>
      </c>
      <c r="P13" s="16">
        <v>110</v>
      </c>
      <c r="Q13" s="16">
        <v>115</v>
      </c>
      <c r="R13" s="16">
        <v>110</v>
      </c>
      <c r="S13" s="16">
        <v>103</v>
      </c>
      <c r="T13" s="19">
        <v>116</v>
      </c>
    </row>
    <row r="14" spans="1:20" x14ac:dyDescent="0.25">
      <c r="A14" s="9">
        <v>11</v>
      </c>
      <c r="B14" s="10" t="s">
        <v>32</v>
      </c>
      <c r="C14" s="11">
        <v>50</v>
      </c>
      <c r="D14" s="12">
        <v>47</v>
      </c>
      <c r="E14" s="12">
        <v>46</v>
      </c>
      <c r="F14" s="12">
        <v>45</v>
      </c>
      <c r="G14" s="12">
        <v>50</v>
      </c>
      <c r="H14" s="13">
        <v>50</v>
      </c>
      <c r="I14" s="14">
        <v>45</v>
      </c>
      <c r="J14" s="15">
        <v>42</v>
      </c>
      <c r="K14" s="15"/>
      <c r="L14" s="15">
        <v>45</v>
      </c>
      <c r="M14" s="16">
        <v>42</v>
      </c>
      <c r="N14" s="17"/>
      <c r="O14" s="18">
        <v>50</v>
      </c>
      <c r="P14" s="16">
        <v>40</v>
      </c>
      <c r="Q14" s="16">
        <v>47</v>
      </c>
      <c r="R14" s="16">
        <v>50</v>
      </c>
      <c r="S14" s="16">
        <v>30</v>
      </c>
      <c r="T14" s="19">
        <v>50</v>
      </c>
    </row>
    <row r="15" spans="1:20" x14ac:dyDescent="0.25">
      <c r="A15" s="9">
        <v>12</v>
      </c>
      <c r="B15" s="10" t="s">
        <v>33</v>
      </c>
      <c r="C15" s="11">
        <v>1750</v>
      </c>
      <c r="D15" s="12">
        <v>190</v>
      </c>
      <c r="E15" s="12">
        <v>518</v>
      </c>
      <c r="F15" s="12">
        <v>1300</v>
      </c>
      <c r="G15" s="12">
        <v>700</v>
      </c>
      <c r="H15" s="13">
        <v>1100</v>
      </c>
      <c r="I15" s="14">
        <v>860</v>
      </c>
      <c r="J15" s="15">
        <v>1380</v>
      </c>
      <c r="K15" s="15">
        <v>780</v>
      </c>
      <c r="L15" s="15">
        <v>640</v>
      </c>
      <c r="M15" s="16">
        <v>540</v>
      </c>
      <c r="N15" s="17">
        <v>540</v>
      </c>
      <c r="O15" s="18">
        <v>1270</v>
      </c>
      <c r="P15" s="16">
        <v>660</v>
      </c>
      <c r="Q15" s="16">
        <v>700</v>
      </c>
      <c r="R15" s="16">
        <v>1444</v>
      </c>
      <c r="S15" s="16">
        <v>1645</v>
      </c>
      <c r="T15" s="19">
        <v>1450</v>
      </c>
    </row>
    <row r="16" spans="1:20" x14ac:dyDescent="0.25">
      <c r="A16" s="9">
        <v>13</v>
      </c>
      <c r="B16" s="10" t="s">
        <v>34</v>
      </c>
      <c r="C16" s="11">
        <v>82</v>
      </c>
      <c r="D16" s="12">
        <v>78</v>
      </c>
      <c r="E16" s="12">
        <v>65</v>
      </c>
      <c r="F16" s="12">
        <v>75</v>
      </c>
      <c r="G16" s="12">
        <v>70</v>
      </c>
      <c r="H16" s="13">
        <v>90</v>
      </c>
      <c r="I16" s="14">
        <v>73</v>
      </c>
      <c r="J16" s="15">
        <v>85</v>
      </c>
      <c r="K16" s="15">
        <v>77</v>
      </c>
      <c r="L16" s="15">
        <v>70</v>
      </c>
      <c r="M16" s="16">
        <v>73</v>
      </c>
      <c r="N16" s="17">
        <v>88</v>
      </c>
      <c r="O16" s="18">
        <v>80</v>
      </c>
      <c r="P16" s="16">
        <v>70</v>
      </c>
      <c r="Q16" s="16">
        <v>70</v>
      </c>
      <c r="R16" s="16">
        <v>80</v>
      </c>
      <c r="S16" s="16">
        <v>72</v>
      </c>
      <c r="T16" s="19">
        <v>85</v>
      </c>
    </row>
    <row r="17" spans="1:20" x14ac:dyDescent="0.25">
      <c r="A17" s="9">
        <v>14</v>
      </c>
      <c r="B17" s="10" t="s">
        <v>35</v>
      </c>
      <c r="C17" s="11">
        <v>170</v>
      </c>
      <c r="D17" s="12"/>
      <c r="E17" s="12"/>
      <c r="F17" s="12"/>
      <c r="G17" s="12"/>
      <c r="H17" s="13"/>
      <c r="I17" s="14"/>
      <c r="J17" s="15"/>
      <c r="K17" s="15"/>
      <c r="L17" s="15"/>
      <c r="M17" s="16"/>
      <c r="N17" s="17"/>
      <c r="O17" s="18">
        <v>108</v>
      </c>
      <c r="P17" s="16">
        <v>117</v>
      </c>
      <c r="Q17" s="16">
        <v>117</v>
      </c>
      <c r="R17" s="16">
        <v>113</v>
      </c>
      <c r="S17" s="16">
        <v>117</v>
      </c>
      <c r="T17" s="19">
        <v>117</v>
      </c>
    </row>
    <row r="18" spans="1:20" x14ac:dyDescent="0.25">
      <c r="A18" s="9">
        <v>15</v>
      </c>
      <c r="B18" s="20" t="s">
        <v>36</v>
      </c>
      <c r="C18" s="11">
        <v>103</v>
      </c>
      <c r="D18" s="12">
        <v>100</v>
      </c>
      <c r="E18" s="12">
        <v>103</v>
      </c>
      <c r="F18" s="12"/>
      <c r="G18" s="12">
        <v>100</v>
      </c>
      <c r="H18" s="13"/>
      <c r="I18" s="14"/>
      <c r="J18" s="15">
        <v>140</v>
      </c>
      <c r="K18" s="15"/>
      <c r="L18" s="15"/>
      <c r="M18" s="16">
        <v>140</v>
      </c>
      <c r="N18" s="17"/>
      <c r="O18" s="18">
        <v>200</v>
      </c>
      <c r="P18" s="16"/>
      <c r="Q18" s="16"/>
      <c r="R18" s="16"/>
      <c r="S18" s="16"/>
      <c r="T18" s="19"/>
    </row>
    <row r="19" spans="1:20" x14ac:dyDescent="0.25">
      <c r="A19" s="9">
        <v>16</v>
      </c>
      <c r="B19" s="10" t="s">
        <v>37</v>
      </c>
      <c r="C19" s="11">
        <v>95</v>
      </c>
      <c r="D19" s="12">
        <v>125</v>
      </c>
      <c r="E19" s="12">
        <v>115</v>
      </c>
      <c r="F19" s="12">
        <v>150</v>
      </c>
      <c r="G19" s="12">
        <v>110</v>
      </c>
      <c r="H19" s="13">
        <v>100</v>
      </c>
      <c r="I19" s="14">
        <v>105</v>
      </c>
      <c r="J19" s="15">
        <v>110</v>
      </c>
      <c r="K19" s="15">
        <v>110</v>
      </c>
      <c r="L19" s="15">
        <v>131</v>
      </c>
      <c r="M19" s="16">
        <v>110</v>
      </c>
      <c r="N19" s="17">
        <v>113</v>
      </c>
      <c r="O19" s="18">
        <v>145</v>
      </c>
      <c r="P19" s="16">
        <v>110</v>
      </c>
      <c r="Q19" s="16">
        <v>120</v>
      </c>
      <c r="R19" s="16">
        <v>130</v>
      </c>
      <c r="S19" s="16">
        <v>172</v>
      </c>
      <c r="T19" s="19">
        <v>115</v>
      </c>
    </row>
    <row r="20" spans="1:20" x14ac:dyDescent="0.25">
      <c r="A20" s="9">
        <v>17</v>
      </c>
      <c r="B20" s="10" t="s">
        <v>38</v>
      </c>
      <c r="C20" s="11">
        <v>100</v>
      </c>
      <c r="D20" s="12">
        <v>92</v>
      </c>
      <c r="E20" s="12">
        <v>90</v>
      </c>
      <c r="F20" s="12">
        <v>94</v>
      </c>
      <c r="G20" s="12">
        <v>90</v>
      </c>
      <c r="H20" s="13">
        <v>85</v>
      </c>
      <c r="I20" s="14">
        <v>125</v>
      </c>
      <c r="J20" s="15">
        <v>85</v>
      </c>
      <c r="K20" s="15">
        <v>105</v>
      </c>
      <c r="L20" s="15">
        <v>100</v>
      </c>
      <c r="M20" s="16">
        <v>85</v>
      </c>
      <c r="N20" s="17">
        <v>94</v>
      </c>
      <c r="O20" s="18">
        <v>94</v>
      </c>
      <c r="P20" s="16">
        <v>90</v>
      </c>
      <c r="Q20" s="16">
        <v>119</v>
      </c>
      <c r="R20" s="16">
        <v>88</v>
      </c>
      <c r="S20" s="16">
        <v>77</v>
      </c>
      <c r="T20" s="19">
        <v>93</v>
      </c>
    </row>
    <row r="21" spans="1:20" x14ac:dyDescent="0.25">
      <c r="A21" s="9">
        <v>18</v>
      </c>
      <c r="B21" s="10" t="s">
        <v>39</v>
      </c>
      <c r="C21" s="11">
        <v>100</v>
      </c>
      <c r="D21" s="12">
        <v>100</v>
      </c>
      <c r="E21" s="12">
        <v>125</v>
      </c>
      <c r="F21" s="12">
        <v>175</v>
      </c>
      <c r="G21" s="12">
        <v>90</v>
      </c>
      <c r="H21" s="13">
        <v>90</v>
      </c>
      <c r="I21" s="14">
        <v>125</v>
      </c>
      <c r="J21" s="15">
        <v>150</v>
      </c>
      <c r="K21" s="15">
        <v>131</v>
      </c>
      <c r="L21" s="15">
        <v>113</v>
      </c>
      <c r="M21" s="16">
        <v>150</v>
      </c>
      <c r="N21" s="17">
        <v>163</v>
      </c>
      <c r="O21" s="18">
        <v>114</v>
      </c>
      <c r="P21" s="16">
        <v>85</v>
      </c>
      <c r="Q21" s="16">
        <v>160</v>
      </c>
      <c r="R21" s="16">
        <v>207</v>
      </c>
      <c r="S21" s="16">
        <v>80</v>
      </c>
      <c r="T21" s="19">
        <v>140</v>
      </c>
    </row>
    <row r="22" spans="1:20" x14ac:dyDescent="0.25">
      <c r="A22" s="9">
        <v>19</v>
      </c>
      <c r="B22" s="10" t="s">
        <v>40</v>
      </c>
      <c r="C22" s="11">
        <v>175</v>
      </c>
      <c r="D22" s="12">
        <v>182</v>
      </c>
      <c r="E22" s="12">
        <v>213</v>
      </c>
      <c r="F22" s="12">
        <v>189</v>
      </c>
      <c r="G22" s="12">
        <v>225</v>
      </c>
      <c r="H22" s="13">
        <v>250</v>
      </c>
      <c r="I22" s="14">
        <v>200</v>
      </c>
      <c r="J22" s="15">
        <v>200</v>
      </c>
      <c r="K22" s="15">
        <v>220</v>
      </c>
      <c r="L22" s="15">
        <v>200</v>
      </c>
      <c r="M22" s="16">
        <v>200</v>
      </c>
      <c r="N22" s="17"/>
      <c r="O22" s="18">
        <v>263</v>
      </c>
      <c r="P22" s="16">
        <v>178</v>
      </c>
      <c r="Q22" s="16">
        <v>120</v>
      </c>
      <c r="R22" s="16">
        <v>225</v>
      </c>
      <c r="S22" s="16">
        <v>213</v>
      </c>
      <c r="T22" s="19">
        <v>250</v>
      </c>
    </row>
    <row r="23" spans="1:20" x14ac:dyDescent="0.25">
      <c r="A23" s="9">
        <v>20</v>
      </c>
      <c r="B23" s="10" t="s">
        <v>41</v>
      </c>
      <c r="C23" s="11">
        <v>70</v>
      </c>
      <c r="D23" s="12">
        <v>49</v>
      </c>
      <c r="E23" s="12">
        <v>50</v>
      </c>
      <c r="F23" s="12">
        <v>60</v>
      </c>
      <c r="G23" s="12">
        <v>50</v>
      </c>
      <c r="H23" s="13">
        <v>50</v>
      </c>
      <c r="I23" s="14">
        <v>110</v>
      </c>
      <c r="J23" s="15">
        <v>100</v>
      </c>
      <c r="K23" s="15">
        <v>60</v>
      </c>
      <c r="L23" s="15"/>
      <c r="M23" s="16">
        <v>45</v>
      </c>
      <c r="N23" s="17">
        <v>95</v>
      </c>
      <c r="O23" s="18">
        <v>50</v>
      </c>
      <c r="P23" s="16">
        <v>55</v>
      </c>
      <c r="Q23" s="16">
        <v>50</v>
      </c>
      <c r="R23" s="16">
        <v>50</v>
      </c>
      <c r="S23" s="16">
        <v>41</v>
      </c>
      <c r="T23" s="19">
        <v>90</v>
      </c>
    </row>
    <row r="24" spans="1:20" x14ac:dyDescent="0.25">
      <c r="A24" s="9">
        <v>21</v>
      </c>
      <c r="B24" s="10" t="s">
        <v>42</v>
      </c>
      <c r="C24" s="11">
        <v>60</v>
      </c>
      <c r="D24" s="12">
        <v>49</v>
      </c>
      <c r="E24" s="12">
        <v>50</v>
      </c>
      <c r="F24" s="12">
        <v>60</v>
      </c>
      <c r="G24" s="12">
        <v>50</v>
      </c>
      <c r="H24" s="13">
        <v>90</v>
      </c>
      <c r="I24" s="14">
        <v>80</v>
      </c>
      <c r="J24" s="15">
        <v>60</v>
      </c>
      <c r="K24" s="15"/>
      <c r="L24" s="15">
        <v>50</v>
      </c>
      <c r="M24" s="16">
        <v>60</v>
      </c>
      <c r="N24" s="17">
        <v>65</v>
      </c>
      <c r="O24" s="18">
        <v>50</v>
      </c>
      <c r="P24" s="16">
        <v>55</v>
      </c>
      <c r="Q24" s="16">
        <v>50</v>
      </c>
      <c r="R24" s="16">
        <v>65</v>
      </c>
      <c r="S24" s="16">
        <v>42</v>
      </c>
      <c r="T24" s="19">
        <v>85</v>
      </c>
    </row>
    <row r="25" spans="1:20" x14ac:dyDescent="0.25">
      <c r="A25" s="9">
        <v>22</v>
      </c>
      <c r="B25" s="10" t="s">
        <v>43</v>
      </c>
      <c r="C25" s="11">
        <v>95</v>
      </c>
      <c r="D25" s="12">
        <v>87</v>
      </c>
      <c r="E25" s="12">
        <v>90</v>
      </c>
      <c r="F25" s="12">
        <v>80</v>
      </c>
      <c r="G25" s="12">
        <v>90</v>
      </c>
      <c r="H25" s="13">
        <v>90</v>
      </c>
      <c r="I25" s="14">
        <v>78</v>
      </c>
      <c r="J25" s="15">
        <v>70</v>
      </c>
      <c r="K25" s="15">
        <v>90</v>
      </c>
      <c r="L25" s="15">
        <v>75</v>
      </c>
      <c r="M25" s="16">
        <v>70</v>
      </c>
      <c r="N25" s="17">
        <v>80</v>
      </c>
      <c r="O25" s="18">
        <v>87</v>
      </c>
      <c r="P25" s="16">
        <v>93</v>
      </c>
      <c r="Q25" s="16">
        <v>92</v>
      </c>
      <c r="R25" s="16">
        <v>95</v>
      </c>
      <c r="S25" s="16">
        <v>92</v>
      </c>
      <c r="T25" s="19">
        <v>93</v>
      </c>
    </row>
    <row r="26" spans="1:20" x14ac:dyDescent="0.25">
      <c r="A26" s="9">
        <v>23</v>
      </c>
      <c r="B26" s="10" t="s">
        <v>44</v>
      </c>
      <c r="C26" s="11">
        <v>120</v>
      </c>
      <c r="D26" s="12">
        <v>119</v>
      </c>
      <c r="E26" s="12">
        <v>120</v>
      </c>
      <c r="F26" s="12">
        <v>120</v>
      </c>
      <c r="G26" s="12">
        <v>120</v>
      </c>
      <c r="H26" s="13">
        <v>125</v>
      </c>
      <c r="I26" s="14">
        <v>120</v>
      </c>
      <c r="J26" s="15">
        <v>115</v>
      </c>
      <c r="K26" s="15">
        <v>120</v>
      </c>
      <c r="L26" s="15">
        <v>120</v>
      </c>
      <c r="M26" s="16">
        <v>115</v>
      </c>
      <c r="N26" s="17">
        <v>116</v>
      </c>
      <c r="O26" s="18">
        <v>120</v>
      </c>
      <c r="P26" s="16">
        <v>125</v>
      </c>
      <c r="Q26" s="16">
        <v>80</v>
      </c>
      <c r="R26" s="16">
        <v>120</v>
      </c>
      <c r="S26" s="16">
        <v>115</v>
      </c>
      <c r="T26" s="19">
        <v>128</v>
      </c>
    </row>
    <row r="27" spans="1:20" ht="15.75" thickBot="1" x14ac:dyDescent="0.3">
      <c r="A27" s="23">
        <v>24</v>
      </c>
      <c r="B27" s="24" t="s">
        <v>45</v>
      </c>
      <c r="C27" s="25">
        <v>260</v>
      </c>
      <c r="D27" s="26">
        <v>262</v>
      </c>
      <c r="E27" s="26">
        <v>240</v>
      </c>
      <c r="F27" s="26">
        <v>250</v>
      </c>
      <c r="G27" s="26">
        <v>220</v>
      </c>
      <c r="H27" s="27">
        <v>230</v>
      </c>
      <c r="I27" s="28">
        <v>210</v>
      </c>
      <c r="J27" s="29">
        <v>210</v>
      </c>
      <c r="K27" s="29">
        <v>225</v>
      </c>
      <c r="L27" s="29">
        <v>221</v>
      </c>
      <c r="M27" s="30">
        <v>210</v>
      </c>
      <c r="N27" s="31">
        <v>230</v>
      </c>
      <c r="O27" s="32">
        <v>140</v>
      </c>
      <c r="P27" s="30">
        <v>250</v>
      </c>
      <c r="Q27" s="30">
        <v>203</v>
      </c>
      <c r="R27" s="30">
        <v>270</v>
      </c>
      <c r="S27" s="30">
        <v>173</v>
      </c>
      <c r="T27" s="33">
        <v>240</v>
      </c>
    </row>
  </sheetData>
  <mergeCells count="6">
    <mergeCell ref="A1:T1"/>
    <mergeCell ref="A2:A3"/>
    <mergeCell ref="B2:B3"/>
    <mergeCell ref="C2:H2"/>
    <mergeCell ref="I2:N2"/>
    <mergeCell ref="O2:T2"/>
  </mergeCells>
  <conditionalFormatting sqref="C4:T27">
    <cfRule type="cellIs" dxfId="4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view="pageBreakPreview" topLeftCell="A25" zoomScaleNormal="100" zoomScaleSheetLayoutView="100" workbookViewId="0">
      <selection activeCell="I45" sqref="I45"/>
    </sheetView>
  </sheetViews>
  <sheetFormatPr defaultRowHeight="15" x14ac:dyDescent="0.25"/>
  <cols>
    <col min="1" max="1" width="4.7109375" customWidth="1"/>
    <col min="2" max="2" width="43.85546875" bestFit="1" customWidth="1"/>
    <col min="3" max="5" width="13.140625" customWidth="1"/>
    <col min="6" max="6" width="16" bestFit="1" customWidth="1"/>
    <col min="7" max="9" width="14" customWidth="1"/>
    <col min="10" max="10" width="16" bestFit="1" customWidth="1"/>
    <col min="11" max="11" width="11" customWidth="1"/>
    <col min="12" max="12" width="11.28515625" customWidth="1"/>
    <col min="13" max="13" width="12.140625" customWidth="1"/>
    <col min="14" max="14" width="31.85546875" customWidth="1"/>
  </cols>
  <sheetData>
    <row r="1" spans="1:14" ht="18.75" x14ac:dyDescent="0.3">
      <c r="A1" s="57" t="s">
        <v>60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3" spans="1:14" x14ac:dyDescent="0.25">
      <c r="A3" s="58" t="s">
        <v>46</v>
      </c>
      <c r="B3" s="59" t="s">
        <v>47</v>
      </c>
      <c r="C3" s="60">
        <v>44561</v>
      </c>
      <c r="D3" s="60"/>
      <c r="E3" s="60"/>
      <c r="F3" s="61"/>
      <c r="G3" s="62">
        <v>44592</v>
      </c>
      <c r="H3" s="63"/>
      <c r="I3" s="63"/>
      <c r="J3" s="64"/>
      <c r="K3" s="58" t="s">
        <v>5</v>
      </c>
      <c r="L3" s="58"/>
      <c r="M3" s="58" t="s">
        <v>48</v>
      </c>
      <c r="N3" s="58" t="s">
        <v>49</v>
      </c>
    </row>
    <row r="4" spans="1:14" ht="90" x14ac:dyDescent="0.25">
      <c r="A4" s="58"/>
      <c r="B4" s="59"/>
      <c r="C4" s="34" t="s">
        <v>56</v>
      </c>
      <c r="D4" s="34" t="s">
        <v>57</v>
      </c>
      <c r="E4" s="34" t="s">
        <v>58</v>
      </c>
      <c r="F4" s="34"/>
      <c r="G4" s="35" t="s">
        <v>56</v>
      </c>
      <c r="H4" s="35" t="s">
        <v>57</v>
      </c>
      <c r="I4" s="35" t="s">
        <v>58</v>
      </c>
      <c r="J4" s="35"/>
      <c r="K4" s="36">
        <f>C3</f>
        <v>44561</v>
      </c>
      <c r="L4" s="37">
        <f>G3</f>
        <v>44592</v>
      </c>
      <c r="M4" s="58"/>
      <c r="N4" s="58"/>
    </row>
    <row r="5" spans="1:14" x14ac:dyDescent="0.25">
      <c r="A5" s="38">
        <v>1</v>
      </c>
      <c r="B5" s="38" t="s">
        <v>50</v>
      </c>
      <c r="C5" s="41">
        <v>74.44</v>
      </c>
      <c r="D5" s="42">
        <v>89</v>
      </c>
      <c r="E5" s="43">
        <v>88</v>
      </c>
      <c r="F5" s="39"/>
      <c r="G5" s="39">
        <v>74.44</v>
      </c>
      <c r="H5" s="44">
        <v>89</v>
      </c>
      <c r="I5" s="39">
        <v>88</v>
      </c>
      <c r="J5" s="39"/>
      <c r="K5" s="39">
        <f>AVERAGE(C5:F5)</f>
        <v>83.813333333333333</v>
      </c>
      <c r="L5" s="39">
        <f>AVERAGE(G5:J5)</f>
        <v>83.813333333333333</v>
      </c>
      <c r="M5" s="39">
        <f>L5/K5*100</f>
        <v>100</v>
      </c>
      <c r="N5" s="38"/>
    </row>
    <row r="6" spans="1:14" x14ac:dyDescent="0.25">
      <c r="A6" s="38">
        <v>2</v>
      </c>
      <c r="B6" s="38" t="s">
        <v>51</v>
      </c>
      <c r="C6" s="41"/>
      <c r="D6" s="42"/>
      <c r="E6" s="42"/>
      <c r="F6" s="39"/>
      <c r="G6" s="39"/>
      <c r="H6" s="39"/>
      <c r="I6" s="39"/>
      <c r="J6" s="39"/>
      <c r="K6" s="39" t="e">
        <f t="shared" ref="K6:K10" si="0">AVERAGE(C6:F6)</f>
        <v>#DIV/0!</v>
      </c>
      <c r="L6" s="39" t="e">
        <f t="shared" ref="L6:L10" si="1">AVERAGE(G6:J6)</f>
        <v>#DIV/0!</v>
      </c>
      <c r="M6" s="39" t="e">
        <f t="shared" ref="M6:M10" si="2">L6/K6*100</f>
        <v>#DIV/0!</v>
      </c>
      <c r="N6" s="38"/>
    </row>
    <row r="7" spans="1:14" x14ac:dyDescent="0.25">
      <c r="A7" s="38">
        <v>3</v>
      </c>
      <c r="B7" s="38" t="s">
        <v>52</v>
      </c>
      <c r="C7" s="41">
        <v>55.6</v>
      </c>
      <c r="D7" s="42">
        <v>60</v>
      </c>
      <c r="E7" s="42">
        <v>59</v>
      </c>
      <c r="F7" s="39"/>
      <c r="G7" s="39">
        <v>55.6</v>
      </c>
      <c r="H7" s="45">
        <v>60</v>
      </c>
      <c r="I7" s="39">
        <v>59</v>
      </c>
      <c r="J7" s="39"/>
      <c r="K7" s="39">
        <f t="shared" si="0"/>
        <v>58.199999999999996</v>
      </c>
      <c r="L7" s="39">
        <f t="shared" si="1"/>
        <v>58.199999999999996</v>
      </c>
      <c r="M7" s="39">
        <f t="shared" si="2"/>
        <v>100</v>
      </c>
      <c r="N7" s="38"/>
    </row>
    <row r="8" spans="1:14" x14ac:dyDescent="0.25">
      <c r="A8" s="38">
        <v>4</v>
      </c>
      <c r="B8" s="38" t="s">
        <v>53</v>
      </c>
      <c r="C8" s="41">
        <v>59.29</v>
      </c>
      <c r="D8" s="42">
        <v>63</v>
      </c>
      <c r="E8" s="42">
        <v>62</v>
      </c>
      <c r="F8" s="39"/>
      <c r="G8" s="39">
        <v>59.29</v>
      </c>
      <c r="H8" s="45">
        <v>63</v>
      </c>
      <c r="I8" s="39">
        <v>62</v>
      </c>
      <c r="J8" s="39"/>
      <c r="K8" s="39">
        <f t="shared" si="0"/>
        <v>61.43</v>
      </c>
      <c r="L8" s="39">
        <f t="shared" si="1"/>
        <v>61.43</v>
      </c>
      <c r="M8" s="39">
        <f t="shared" si="2"/>
        <v>100</v>
      </c>
      <c r="N8" s="38"/>
    </row>
    <row r="9" spans="1:14" x14ac:dyDescent="0.25">
      <c r="A9" s="38">
        <v>5</v>
      </c>
      <c r="B9" s="38" t="s">
        <v>54</v>
      </c>
      <c r="C9" s="41">
        <v>63.44</v>
      </c>
      <c r="D9" s="42"/>
      <c r="E9" s="42"/>
      <c r="F9" s="39"/>
      <c r="G9" s="39">
        <v>63.44</v>
      </c>
      <c r="H9" s="39"/>
      <c r="I9" s="39"/>
      <c r="J9" s="39"/>
      <c r="K9" s="39">
        <f t="shared" si="0"/>
        <v>63.44</v>
      </c>
      <c r="L9" s="39">
        <f t="shared" si="1"/>
        <v>63.44</v>
      </c>
      <c r="M9" s="39">
        <f t="shared" si="2"/>
        <v>100</v>
      </c>
      <c r="N9" s="38"/>
    </row>
    <row r="10" spans="1:14" x14ac:dyDescent="0.25">
      <c r="A10" s="38">
        <v>6</v>
      </c>
      <c r="B10" s="38" t="s">
        <v>55</v>
      </c>
      <c r="C10" s="41"/>
      <c r="D10" s="42"/>
      <c r="E10" s="42"/>
      <c r="F10" s="39"/>
      <c r="G10" s="39"/>
      <c r="H10" s="39"/>
      <c r="I10" s="39"/>
      <c r="J10" s="39"/>
      <c r="K10" s="39" t="e">
        <f t="shared" si="0"/>
        <v>#DIV/0!</v>
      </c>
      <c r="L10" s="39" t="e">
        <f t="shared" si="1"/>
        <v>#DIV/0!</v>
      </c>
      <c r="M10" s="39" t="e">
        <f t="shared" si="2"/>
        <v>#DIV/0!</v>
      </c>
      <c r="N10" s="38"/>
    </row>
    <row r="12" spans="1:14" x14ac:dyDescent="0.25">
      <c r="A12" s="58" t="s">
        <v>46</v>
      </c>
      <c r="B12" s="59" t="s">
        <v>47</v>
      </c>
      <c r="C12" s="60">
        <f>L4</f>
        <v>44592</v>
      </c>
      <c r="D12" s="60"/>
      <c r="E12" s="60"/>
      <c r="F12" s="61"/>
      <c r="G12" s="62">
        <v>44985</v>
      </c>
      <c r="H12" s="63"/>
      <c r="I12" s="63"/>
      <c r="J12" s="64"/>
      <c r="K12" s="58" t="s">
        <v>5</v>
      </c>
      <c r="L12" s="58"/>
      <c r="M12" s="58" t="s">
        <v>48</v>
      </c>
      <c r="N12" s="58" t="s">
        <v>49</v>
      </c>
    </row>
    <row r="13" spans="1:14" ht="90" x14ac:dyDescent="0.25">
      <c r="A13" s="58"/>
      <c r="B13" s="59"/>
      <c r="C13" s="34" t="str">
        <f>C4</f>
        <v>п. Усть-Камчатск АО "Ннк-Камчатнефтепродукт"</v>
      </c>
      <c r="D13" s="34" t="str">
        <f t="shared" ref="D13:F13" si="3">D4</f>
        <v>п. Ключи АЗС ИП Глущенко Наталья Семеновна</v>
      </c>
      <c r="E13" s="34" t="str">
        <f t="shared" si="3"/>
        <v>п. Козыревск АЗС ИП Гормин Виктор Александрович</v>
      </c>
      <c r="F13" s="34">
        <f t="shared" si="3"/>
        <v>0</v>
      </c>
      <c r="G13" s="35" t="str">
        <f>G4</f>
        <v>п. Усть-Камчатск АО "Ннк-Камчатнефтепродукт"</v>
      </c>
      <c r="H13" s="35" t="str">
        <f t="shared" ref="H13:J13" si="4">H4</f>
        <v>п. Ключи АЗС ИП Глущенко Наталья Семеновна</v>
      </c>
      <c r="I13" s="35" t="str">
        <f t="shared" si="4"/>
        <v>п. Козыревск АЗС ИП Гормин Виктор Александрович</v>
      </c>
      <c r="J13" s="35">
        <f t="shared" si="4"/>
        <v>0</v>
      </c>
      <c r="K13" s="36">
        <f>C12</f>
        <v>44592</v>
      </c>
      <c r="L13" s="37">
        <f>G12</f>
        <v>44985</v>
      </c>
      <c r="M13" s="58"/>
      <c r="N13" s="58"/>
    </row>
    <row r="14" spans="1:14" x14ac:dyDescent="0.25">
      <c r="A14" s="38">
        <v>1</v>
      </c>
      <c r="B14" s="38" t="s">
        <v>50</v>
      </c>
      <c r="C14" s="39">
        <f>G5</f>
        <v>74.44</v>
      </c>
      <c r="D14" s="39">
        <f t="shared" ref="D14:E14" si="5">H5</f>
        <v>89</v>
      </c>
      <c r="E14" s="39">
        <f t="shared" si="5"/>
        <v>88</v>
      </c>
      <c r="F14" s="39"/>
      <c r="G14" s="39">
        <v>74.739999999999995</v>
      </c>
      <c r="H14" s="39">
        <v>89</v>
      </c>
      <c r="I14" s="39">
        <v>88</v>
      </c>
      <c r="J14" s="39"/>
      <c r="K14" s="39">
        <f>AVERAGE(C14:F14)</f>
        <v>83.813333333333333</v>
      </c>
      <c r="L14" s="39">
        <f>AVERAGE(G14:J14)</f>
        <v>83.913333333333341</v>
      </c>
      <c r="M14" s="39">
        <f>L14/K14*100</f>
        <v>100.11931275851099</v>
      </c>
      <c r="N14" s="38"/>
    </row>
    <row r="15" spans="1:14" x14ac:dyDescent="0.25">
      <c r="A15" s="38">
        <v>2</v>
      </c>
      <c r="B15" s="38" t="s">
        <v>51</v>
      </c>
      <c r="C15" s="39"/>
      <c r="D15" s="39"/>
      <c r="E15" s="39"/>
      <c r="F15" s="39"/>
      <c r="G15" s="39"/>
      <c r="H15" s="39"/>
      <c r="I15" s="39"/>
      <c r="J15" s="39"/>
      <c r="K15" s="39" t="e">
        <f t="shared" ref="K15:K19" si="6">AVERAGE(C15:F15)</f>
        <v>#DIV/0!</v>
      </c>
      <c r="L15" s="39" t="e">
        <f t="shared" ref="L15:L19" si="7">AVERAGE(G15:J15)</f>
        <v>#DIV/0!</v>
      </c>
      <c r="M15" s="39" t="e">
        <f t="shared" ref="M15:M19" si="8">L15/K15*100</f>
        <v>#DIV/0!</v>
      </c>
      <c r="N15" s="38"/>
    </row>
    <row r="16" spans="1:14" x14ac:dyDescent="0.25">
      <c r="A16" s="38">
        <v>3</v>
      </c>
      <c r="B16" s="38" t="s">
        <v>52</v>
      </c>
      <c r="C16" s="39">
        <f t="shared" ref="C16:C18" si="9">G7</f>
        <v>55.6</v>
      </c>
      <c r="D16" s="39">
        <f t="shared" ref="D16:D17" si="10">H7</f>
        <v>60</v>
      </c>
      <c r="E16" s="39">
        <f t="shared" ref="E16:E17" si="11">I7</f>
        <v>59</v>
      </c>
      <c r="F16" s="39"/>
      <c r="G16" s="39">
        <v>55.6</v>
      </c>
      <c r="H16" s="39">
        <v>60</v>
      </c>
      <c r="I16" s="39">
        <v>59</v>
      </c>
      <c r="J16" s="39"/>
      <c r="K16" s="39">
        <f t="shared" si="6"/>
        <v>58.199999999999996</v>
      </c>
      <c r="L16" s="39">
        <f t="shared" si="7"/>
        <v>58.199999999999996</v>
      </c>
      <c r="M16" s="39">
        <f t="shared" si="8"/>
        <v>100</v>
      </c>
      <c r="N16" s="38"/>
    </row>
    <row r="17" spans="1:14" x14ac:dyDescent="0.25">
      <c r="A17" s="38">
        <v>4</v>
      </c>
      <c r="B17" s="38" t="s">
        <v>53</v>
      </c>
      <c r="C17" s="39">
        <f t="shared" si="9"/>
        <v>59.29</v>
      </c>
      <c r="D17" s="39">
        <f t="shared" si="10"/>
        <v>63</v>
      </c>
      <c r="E17" s="39">
        <f t="shared" si="11"/>
        <v>62</v>
      </c>
      <c r="F17" s="39"/>
      <c r="G17" s="39">
        <v>59.29</v>
      </c>
      <c r="H17" s="39">
        <v>63</v>
      </c>
      <c r="I17" s="39">
        <v>62</v>
      </c>
      <c r="J17" s="39"/>
      <c r="K17" s="39">
        <f t="shared" si="6"/>
        <v>61.43</v>
      </c>
      <c r="L17" s="39">
        <f t="shared" si="7"/>
        <v>61.43</v>
      </c>
      <c r="M17" s="39">
        <f t="shared" si="8"/>
        <v>100</v>
      </c>
      <c r="N17" s="38"/>
    </row>
    <row r="18" spans="1:14" x14ac:dyDescent="0.25">
      <c r="A18" s="38">
        <v>5</v>
      </c>
      <c r="B18" s="38" t="s">
        <v>54</v>
      </c>
      <c r="C18" s="39">
        <f t="shared" si="9"/>
        <v>63.44</v>
      </c>
      <c r="D18" s="39"/>
      <c r="E18" s="39"/>
      <c r="F18" s="39"/>
      <c r="G18" s="39">
        <v>63.44</v>
      </c>
      <c r="H18" s="39"/>
      <c r="I18" s="39"/>
      <c r="J18" s="39"/>
      <c r="K18" s="39">
        <f t="shared" si="6"/>
        <v>63.44</v>
      </c>
      <c r="L18" s="39">
        <f t="shared" si="7"/>
        <v>63.44</v>
      </c>
      <c r="M18" s="39">
        <f t="shared" si="8"/>
        <v>100</v>
      </c>
      <c r="N18" s="38"/>
    </row>
    <row r="19" spans="1:14" x14ac:dyDescent="0.25">
      <c r="A19" s="38">
        <v>6</v>
      </c>
      <c r="B19" s="38" t="s">
        <v>55</v>
      </c>
      <c r="C19" s="39"/>
      <c r="D19" s="39"/>
      <c r="E19" s="39"/>
      <c r="F19" s="39"/>
      <c r="G19" s="39"/>
      <c r="H19" s="39"/>
      <c r="I19" s="39"/>
      <c r="J19" s="39"/>
      <c r="K19" s="39" t="e">
        <f t="shared" si="6"/>
        <v>#DIV/0!</v>
      </c>
      <c r="L19" s="39" t="e">
        <f t="shared" si="7"/>
        <v>#DIV/0!</v>
      </c>
      <c r="M19" s="39" t="e">
        <f t="shared" si="8"/>
        <v>#DIV/0!</v>
      </c>
      <c r="N19" s="38"/>
    </row>
    <row r="20" spans="1:14" x14ac:dyDescent="0.25">
      <c r="C20" s="40"/>
      <c r="D20" s="40"/>
      <c r="E20" s="40"/>
    </row>
    <row r="21" spans="1:14" x14ac:dyDescent="0.25">
      <c r="A21" s="58" t="s">
        <v>46</v>
      </c>
      <c r="B21" s="59" t="s">
        <v>47</v>
      </c>
      <c r="C21" s="60">
        <f>L13</f>
        <v>44985</v>
      </c>
      <c r="D21" s="60"/>
      <c r="E21" s="60"/>
      <c r="F21" s="61"/>
      <c r="G21" s="62">
        <v>44651</v>
      </c>
      <c r="H21" s="63"/>
      <c r="I21" s="63"/>
      <c r="J21" s="64"/>
      <c r="K21" s="58" t="s">
        <v>5</v>
      </c>
      <c r="L21" s="58"/>
      <c r="M21" s="58" t="s">
        <v>48</v>
      </c>
      <c r="N21" s="58" t="s">
        <v>49</v>
      </c>
    </row>
    <row r="22" spans="1:14" ht="90" x14ac:dyDescent="0.25">
      <c r="A22" s="58"/>
      <c r="B22" s="59"/>
      <c r="C22" s="34" t="str">
        <f>C13</f>
        <v>п. Усть-Камчатск АО "Ннк-Камчатнефтепродукт"</v>
      </c>
      <c r="D22" s="34" t="str">
        <f t="shared" ref="D22:F22" si="12">D13</f>
        <v>п. Ключи АЗС ИП Глущенко Наталья Семеновна</v>
      </c>
      <c r="E22" s="34" t="str">
        <f t="shared" si="12"/>
        <v>п. Козыревск АЗС ИП Гормин Виктор Александрович</v>
      </c>
      <c r="F22" s="34">
        <f t="shared" si="12"/>
        <v>0</v>
      </c>
      <c r="G22" s="35" t="str">
        <f>G13</f>
        <v>п. Усть-Камчатск АО "Ннк-Камчатнефтепродукт"</v>
      </c>
      <c r="H22" s="35" t="str">
        <f t="shared" ref="H22:J22" si="13">H13</f>
        <v>п. Ключи АЗС ИП Глущенко Наталья Семеновна</v>
      </c>
      <c r="I22" s="35" t="str">
        <f t="shared" si="13"/>
        <v>п. Козыревск АЗС ИП Гормин Виктор Александрович</v>
      </c>
      <c r="J22" s="35">
        <f t="shared" si="13"/>
        <v>0</v>
      </c>
      <c r="K22" s="36">
        <f>C21</f>
        <v>44985</v>
      </c>
      <c r="L22" s="37">
        <f>G21</f>
        <v>44651</v>
      </c>
      <c r="M22" s="58"/>
      <c r="N22" s="58"/>
    </row>
    <row r="23" spans="1:14" x14ac:dyDescent="0.25">
      <c r="A23" s="38">
        <v>1</v>
      </c>
      <c r="B23" s="38" t="s">
        <v>50</v>
      </c>
      <c r="C23" s="39">
        <f>G14</f>
        <v>74.739999999999995</v>
      </c>
      <c r="D23" s="39">
        <f t="shared" ref="D23:E23" si="14">H14</f>
        <v>89</v>
      </c>
      <c r="E23" s="39">
        <f t="shared" si="14"/>
        <v>88</v>
      </c>
      <c r="F23" s="39"/>
      <c r="G23" s="39">
        <v>74.739999999999995</v>
      </c>
      <c r="H23" s="39">
        <v>83</v>
      </c>
      <c r="I23" s="39">
        <v>88</v>
      </c>
      <c r="J23" s="39"/>
      <c r="K23" s="39">
        <f>AVERAGE(C23:F23)</f>
        <v>83.913333333333341</v>
      </c>
      <c r="L23" s="39">
        <f>AVERAGE(G23:J23)</f>
        <v>81.913333333333341</v>
      </c>
      <c r="M23" s="39">
        <f>L23/K23*100</f>
        <v>97.616588543735602</v>
      </c>
      <c r="N23" s="38"/>
    </row>
    <row r="24" spans="1:14" x14ac:dyDescent="0.25">
      <c r="A24" s="38">
        <v>2</v>
      </c>
      <c r="B24" s="38" t="s">
        <v>51</v>
      </c>
      <c r="C24" s="39"/>
      <c r="D24" s="39"/>
      <c r="E24" s="39"/>
      <c r="F24" s="39"/>
      <c r="G24" s="39"/>
      <c r="H24" s="39"/>
      <c r="I24" s="39"/>
      <c r="J24" s="39"/>
      <c r="K24" s="39" t="e">
        <f t="shared" ref="K24:K28" si="15">AVERAGE(C24:F24)</f>
        <v>#DIV/0!</v>
      </c>
      <c r="L24" s="39" t="e">
        <f t="shared" ref="L24:L28" si="16">AVERAGE(G24:J24)</f>
        <v>#DIV/0!</v>
      </c>
      <c r="M24" s="39" t="e">
        <f t="shared" ref="M24:M28" si="17">L24/K24*100</f>
        <v>#DIV/0!</v>
      </c>
      <c r="N24" s="38"/>
    </row>
    <row r="25" spans="1:14" x14ac:dyDescent="0.25">
      <c r="A25" s="38">
        <v>3</v>
      </c>
      <c r="B25" s="38" t="s">
        <v>52</v>
      </c>
      <c r="C25" s="39">
        <f t="shared" ref="C25:C27" si="18">G16</f>
        <v>55.6</v>
      </c>
      <c r="D25" s="39">
        <f t="shared" ref="D25:D26" si="19">H16</f>
        <v>60</v>
      </c>
      <c r="E25" s="39">
        <f t="shared" ref="E25:E26" si="20">I16</f>
        <v>59</v>
      </c>
      <c r="F25" s="39"/>
      <c r="G25" s="39">
        <v>55.6</v>
      </c>
      <c r="H25" s="39">
        <v>61</v>
      </c>
      <c r="I25" s="39">
        <v>60</v>
      </c>
      <c r="J25" s="39"/>
      <c r="K25" s="39">
        <f t="shared" si="15"/>
        <v>58.199999999999996</v>
      </c>
      <c r="L25" s="39">
        <f t="shared" si="16"/>
        <v>58.866666666666667</v>
      </c>
      <c r="M25" s="39">
        <f t="shared" si="17"/>
        <v>101.14547537227952</v>
      </c>
      <c r="N25" s="38"/>
    </row>
    <row r="26" spans="1:14" x14ac:dyDescent="0.25">
      <c r="A26" s="38">
        <v>4</v>
      </c>
      <c r="B26" s="38" t="s">
        <v>53</v>
      </c>
      <c r="C26" s="39">
        <f t="shared" si="18"/>
        <v>59.29</v>
      </c>
      <c r="D26" s="39">
        <f t="shared" si="19"/>
        <v>63</v>
      </c>
      <c r="E26" s="39">
        <f t="shared" si="20"/>
        <v>62</v>
      </c>
      <c r="F26" s="39"/>
      <c r="G26" s="39">
        <v>59.99</v>
      </c>
      <c r="H26" s="39">
        <v>68</v>
      </c>
      <c r="I26" s="39">
        <v>67</v>
      </c>
      <c r="J26" s="39"/>
      <c r="K26" s="39">
        <f t="shared" si="15"/>
        <v>61.43</v>
      </c>
      <c r="L26" s="39">
        <f t="shared" si="16"/>
        <v>64.99666666666667</v>
      </c>
      <c r="M26" s="39">
        <f t="shared" si="17"/>
        <v>105.80606652558468</v>
      </c>
      <c r="N26" s="38"/>
    </row>
    <row r="27" spans="1:14" x14ac:dyDescent="0.25">
      <c r="A27" s="38">
        <v>5</v>
      </c>
      <c r="B27" s="38" t="s">
        <v>54</v>
      </c>
      <c r="C27" s="39">
        <f t="shared" si="18"/>
        <v>63.44</v>
      </c>
      <c r="D27" s="39"/>
      <c r="E27" s="39"/>
      <c r="F27" s="39"/>
      <c r="G27" s="39">
        <v>64.19</v>
      </c>
      <c r="H27" s="39"/>
      <c r="I27" s="39"/>
      <c r="J27" s="39"/>
      <c r="K27" s="39">
        <f t="shared" si="15"/>
        <v>63.44</v>
      </c>
      <c r="L27" s="39">
        <f t="shared" si="16"/>
        <v>64.19</v>
      </c>
      <c r="M27" s="39">
        <f t="shared" si="17"/>
        <v>101.18221941992434</v>
      </c>
      <c r="N27" s="38"/>
    </row>
    <row r="28" spans="1:14" x14ac:dyDescent="0.25">
      <c r="A28" s="38">
        <v>6</v>
      </c>
      <c r="B28" s="38" t="s">
        <v>55</v>
      </c>
      <c r="C28" s="39"/>
      <c r="D28" s="39"/>
      <c r="E28" s="39"/>
      <c r="F28" s="39"/>
      <c r="G28" s="39"/>
      <c r="H28" s="39"/>
      <c r="I28" s="39"/>
      <c r="J28" s="39"/>
      <c r="K28" s="39" t="e">
        <f t="shared" si="15"/>
        <v>#DIV/0!</v>
      </c>
      <c r="L28" s="39" t="e">
        <f t="shared" si="16"/>
        <v>#DIV/0!</v>
      </c>
      <c r="M28" s="39" t="e">
        <f t="shared" si="17"/>
        <v>#DIV/0!</v>
      </c>
      <c r="N28" s="38"/>
    </row>
    <row r="30" spans="1:14" x14ac:dyDescent="0.25">
      <c r="A30" s="58" t="s">
        <v>46</v>
      </c>
      <c r="B30" s="59" t="s">
        <v>47</v>
      </c>
      <c r="C30" s="60">
        <f>L22</f>
        <v>44651</v>
      </c>
      <c r="D30" s="60"/>
      <c r="E30" s="60"/>
      <c r="F30" s="61"/>
      <c r="G30" s="62">
        <v>44681</v>
      </c>
      <c r="H30" s="63"/>
      <c r="I30" s="63"/>
      <c r="J30" s="64"/>
      <c r="K30" s="58" t="s">
        <v>5</v>
      </c>
      <c r="L30" s="58"/>
      <c r="M30" s="58" t="s">
        <v>48</v>
      </c>
      <c r="N30" s="58" t="s">
        <v>49</v>
      </c>
    </row>
    <row r="31" spans="1:14" ht="90" x14ac:dyDescent="0.25">
      <c r="A31" s="58"/>
      <c r="B31" s="59"/>
      <c r="C31" s="34" t="str">
        <f>C22</f>
        <v>п. Усть-Камчатск АО "Ннк-Камчатнефтепродукт"</v>
      </c>
      <c r="D31" s="34" t="str">
        <f t="shared" ref="D31:F31" si="21">D22</f>
        <v>п. Ключи АЗС ИП Глущенко Наталья Семеновна</v>
      </c>
      <c r="E31" s="34" t="str">
        <f t="shared" si="21"/>
        <v>п. Козыревск АЗС ИП Гормин Виктор Александрович</v>
      </c>
      <c r="F31" s="34">
        <f t="shared" si="21"/>
        <v>0</v>
      </c>
      <c r="G31" s="35" t="str">
        <f>G22</f>
        <v>п. Усть-Камчатск АО "Ннк-Камчатнефтепродукт"</v>
      </c>
      <c r="H31" s="35" t="str">
        <f t="shared" ref="H31:J31" si="22">H22</f>
        <v>п. Ключи АЗС ИП Глущенко Наталья Семеновна</v>
      </c>
      <c r="I31" s="35" t="str">
        <f t="shared" si="22"/>
        <v>п. Козыревск АЗС ИП Гормин Виктор Александрович</v>
      </c>
      <c r="J31" s="35">
        <f t="shared" si="22"/>
        <v>0</v>
      </c>
      <c r="K31" s="36">
        <f>C30</f>
        <v>44651</v>
      </c>
      <c r="L31" s="37">
        <f>G30</f>
        <v>44681</v>
      </c>
      <c r="M31" s="58"/>
      <c r="N31" s="58"/>
    </row>
    <row r="32" spans="1:14" x14ac:dyDescent="0.25">
      <c r="A32" s="38">
        <v>1</v>
      </c>
      <c r="B32" s="38" t="s">
        <v>50</v>
      </c>
      <c r="C32" s="39">
        <f>G23</f>
        <v>74.739999999999995</v>
      </c>
      <c r="D32" s="39">
        <f t="shared" ref="D32:E32" si="23">H23</f>
        <v>83</v>
      </c>
      <c r="E32" s="39">
        <f t="shared" si="23"/>
        <v>88</v>
      </c>
      <c r="F32" s="39"/>
      <c r="G32" s="39">
        <v>74.739999999999995</v>
      </c>
      <c r="H32" s="39">
        <v>83</v>
      </c>
      <c r="I32" s="39">
        <v>88</v>
      </c>
      <c r="J32" s="39"/>
      <c r="K32" s="39">
        <f>AVERAGE(C32:F32)</f>
        <v>81.913333333333341</v>
      </c>
      <c r="L32" s="39">
        <f>AVERAGE(G32:J32)</f>
        <v>81.913333333333341</v>
      </c>
      <c r="M32" s="39">
        <f>L32/K32*100</f>
        <v>100</v>
      </c>
      <c r="N32" s="38"/>
    </row>
    <row r="33" spans="1:14" x14ac:dyDescent="0.25">
      <c r="A33" s="38">
        <v>2</v>
      </c>
      <c r="B33" s="38" t="s">
        <v>51</v>
      </c>
      <c r="C33" s="39"/>
      <c r="D33" s="39"/>
      <c r="E33" s="39"/>
      <c r="F33" s="39"/>
      <c r="G33" s="39"/>
      <c r="H33" s="39"/>
      <c r="I33" s="39"/>
      <c r="J33" s="39"/>
      <c r="K33" s="39" t="e">
        <f t="shared" ref="K33:K37" si="24">AVERAGE(C33:F33)</f>
        <v>#DIV/0!</v>
      </c>
      <c r="L33" s="39" t="e">
        <f t="shared" ref="L33:L37" si="25">AVERAGE(G33:J33)</f>
        <v>#DIV/0!</v>
      </c>
      <c r="M33" s="39" t="e">
        <f t="shared" ref="M33:M37" si="26">L33/K33*100</f>
        <v>#DIV/0!</v>
      </c>
      <c r="N33" s="38"/>
    </row>
    <row r="34" spans="1:14" x14ac:dyDescent="0.25">
      <c r="A34" s="38">
        <v>3</v>
      </c>
      <c r="B34" s="38" t="s">
        <v>52</v>
      </c>
      <c r="C34" s="39">
        <f t="shared" ref="C34:C36" si="27">G25</f>
        <v>55.6</v>
      </c>
      <c r="D34" s="39">
        <f t="shared" ref="D34:D35" si="28">H25</f>
        <v>61</v>
      </c>
      <c r="E34" s="39">
        <f t="shared" ref="E34:E35" si="29">I25</f>
        <v>60</v>
      </c>
      <c r="F34" s="39"/>
      <c r="G34" s="39">
        <v>55.6</v>
      </c>
      <c r="H34" s="39">
        <v>61</v>
      </c>
      <c r="I34" s="39">
        <v>60</v>
      </c>
      <c r="J34" s="39"/>
      <c r="K34" s="39">
        <f t="shared" si="24"/>
        <v>58.866666666666667</v>
      </c>
      <c r="L34" s="39">
        <f t="shared" si="25"/>
        <v>58.866666666666667</v>
      </c>
      <c r="M34" s="39">
        <f t="shared" si="26"/>
        <v>100</v>
      </c>
      <c r="N34" s="38"/>
    </row>
    <row r="35" spans="1:14" x14ac:dyDescent="0.25">
      <c r="A35" s="38">
        <v>4</v>
      </c>
      <c r="B35" s="38" t="s">
        <v>53</v>
      </c>
      <c r="C35" s="39">
        <f t="shared" si="27"/>
        <v>59.99</v>
      </c>
      <c r="D35" s="39">
        <f t="shared" si="28"/>
        <v>68</v>
      </c>
      <c r="E35" s="39">
        <f t="shared" si="29"/>
        <v>67</v>
      </c>
      <c r="F35" s="39"/>
      <c r="G35" s="39">
        <v>59.99</v>
      </c>
      <c r="H35" s="39">
        <v>68</v>
      </c>
      <c r="I35" s="39">
        <v>67</v>
      </c>
      <c r="J35" s="39"/>
      <c r="K35" s="39">
        <f t="shared" si="24"/>
        <v>64.99666666666667</v>
      </c>
      <c r="L35" s="39">
        <f t="shared" si="25"/>
        <v>64.99666666666667</v>
      </c>
      <c r="M35" s="39">
        <f t="shared" si="26"/>
        <v>100</v>
      </c>
      <c r="N35" s="38"/>
    </row>
    <row r="36" spans="1:14" x14ac:dyDescent="0.25">
      <c r="A36" s="38">
        <v>5</v>
      </c>
      <c r="B36" s="38" t="s">
        <v>54</v>
      </c>
      <c r="C36" s="39">
        <f t="shared" si="27"/>
        <v>64.19</v>
      </c>
      <c r="D36" s="39"/>
      <c r="E36" s="39"/>
      <c r="F36" s="39"/>
      <c r="G36" s="39">
        <v>64.19</v>
      </c>
      <c r="H36" s="39"/>
      <c r="I36" s="39"/>
      <c r="J36" s="39"/>
      <c r="K36" s="39">
        <f t="shared" si="24"/>
        <v>64.19</v>
      </c>
      <c r="L36" s="39">
        <f t="shared" si="25"/>
        <v>64.19</v>
      </c>
      <c r="M36" s="39">
        <f t="shared" si="26"/>
        <v>100</v>
      </c>
      <c r="N36" s="38"/>
    </row>
    <row r="37" spans="1:14" x14ac:dyDescent="0.25">
      <c r="A37" s="38">
        <v>6</v>
      </c>
      <c r="B37" s="38" t="s">
        <v>55</v>
      </c>
      <c r="C37" s="39"/>
      <c r="D37" s="39"/>
      <c r="E37" s="39"/>
      <c r="F37" s="39"/>
      <c r="G37" s="39"/>
      <c r="H37" s="39"/>
      <c r="I37" s="39"/>
      <c r="J37" s="39"/>
      <c r="K37" s="39" t="e">
        <f t="shared" si="24"/>
        <v>#DIV/0!</v>
      </c>
      <c r="L37" s="39" t="e">
        <f t="shared" si="25"/>
        <v>#DIV/0!</v>
      </c>
      <c r="M37" s="39" t="e">
        <f t="shared" si="26"/>
        <v>#DIV/0!</v>
      </c>
      <c r="N37" s="38"/>
    </row>
    <row r="39" spans="1:14" x14ac:dyDescent="0.25">
      <c r="A39" s="58" t="s">
        <v>46</v>
      </c>
      <c r="B39" s="59" t="s">
        <v>47</v>
      </c>
      <c r="C39" s="60">
        <f>L31</f>
        <v>44681</v>
      </c>
      <c r="D39" s="60"/>
      <c r="E39" s="60"/>
      <c r="F39" s="61"/>
      <c r="G39" s="62">
        <v>44712</v>
      </c>
      <c r="H39" s="63"/>
      <c r="I39" s="63"/>
      <c r="J39" s="64"/>
      <c r="K39" s="58" t="s">
        <v>5</v>
      </c>
      <c r="L39" s="58"/>
      <c r="M39" s="58" t="s">
        <v>48</v>
      </c>
      <c r="N39" s="58" t="s">
        <v>49</v>
      </c>
    </row>
    <row r="40" spans="1:14" ht="90" x14ac:dyDescent="0.25">
      <c r="A40" s="58"/>
      <c r="B40" s="59"/>
      <c r="C40" s="34" t="str">
        <f>C31</f>
        <v>п. Усть-Камчатск АО "Ннк-Камчатнефтепродукт"</v>
      </c>
      <c r="D40" s="34" t="str">
        <f t="shared" ref="D40:F40" si="30">D31</f>
        <v>п. Ключи АЗС ИП Глущенко Наталья Семеновна</v>
      </c>
      <c r="E40" s="34" t="str">
        <f t="shared" si="30"/>
        <v>п. Козыревск АЗС ИП Гормин Виктор Александрович</v>
      </c>
      <c r="F40" s="34">
        <f t="shared" si="30"/>
        <v>0</v>
      </c>
      <c r="G40" s="35" t="str">
        <f>G31</f>
        <v>п. Усть-Камчатск АО "Ннк-Камчатнефтепродукт"</v>
      </c>
      <c r="H40" s="35" t="str">
        <f t="shared" ref="H40:J40" si="31">H31</f>
        <v>п. Ключи АЗС ИП Глущенко Наталья Семеновна</v>
      </c>
      <c r="I40" s="35" t="str">
        <f t="shared" si="31"/>
        <v>п. Козыревск АЗС ИП Гормин Виктор Александрович</v>
      </c>
      <c r="J40" s="35">
        <f t="shared" si="31"/>
        <v>0</v>
      </c>
      <c r="K40" s="36">
        <f>C39</f>
        <v>44681</v>
      </c>
      <c r="L40" s="37">
        <f>G39</f>
        <v>44712</v>
      </c>
      <c r="M40" s="58"/>
      <c r="N40" s="58"/>
    </row>
    <row r="41" spans="1:14" x14ac:dyDescent="0.25">
      <c r="A41" s="38">
        <v>1</v>
      </c>
      <c r="B41" s="38" t="s">
        <v>50</v>
      </c>
      <c r="C41" s="39">
        <f>G32</f>
        <v>74.739999999999995</v>
      </c>
      <c r="D41" s="39">
        <f t="shared" ref="D41:E41" si="32">H32</f>
        <v>83</v>
      </c>
      <c r="E41" s="39">
        <f t="shared" si="32"/>
        <v>88</v>
      </c>
      <c r="F41" s="39"/>
      <c r="G41" s="39">
        <v>74.739999999999995</v>
      </c>
      <c r="H41" s="39">
        <v>83</v>
      </c>
      <c r="I41" s="39">
        <v>83</v>
      </c>
      <c r="J41" s="39"/>
      <c r="K41" s="39">
        <f>AVERAGE(C41:F41)</f>
        <v>81.913333333333341</v>
      </c>
      <c r="L41" s="39">
        <f>AVERAGE(G41:J41)</f>
        <v>80.24666666666667</v>
      </c>
      <c r="M41" s="39">
        <f>L41/K41*100</f>
        <v>97.965329209733866</v>
      </c>
      <c r="N41" s="38"/>
    </row>
    <row r="42" spans="1:14" x14ac:dyDescent="0.25">
      <c r="A42" s="38">
        <v>2</v>
      </c>
      <c r="B42" s="38" t="s">
        <v>51</v>
      </c>
      <c r="C42" s="39"/>
      <c r="D42" s="39"/>
      <c r="E42" s="39"/>
      <c r="F42" s="39"/>
      <c r="G42" s="39"/>
      <c r="H42" s="39"/>
      <c r="I42" s="39"/>
      <c r="J42" s="39"/>
      <c r="K42" s="39" t="e">
        <f t="shared" ref="K42:K46" si="33">AVERAGE(C42:F42)</f>
        <v>#DIV/0!</v>
      </c>
      <c r="L42" s="39" t="e">
        <f t="shared" ref="L42:L46" si="34">AVERAGE(G42:J42)</f>
        <v>#DIV/0!</v>
      </c>
      <c r="M42" s="39" t="e">
        <f t="shared" ref="M42:M46" si="35">L42/K42*100</f>
        <v>#DIV/0!</v>
      </c>
      <c r="N42" s="38"/>
    </row>
    <row r="43" spans="1:14" x14ac:dyDescent="0.25">
      <c r="A43" s="38">
        <v>3</v>
      </c>
      <c r="B43" s="38" t="s">
        <v>52</v>
      </c>
      <c r="C43" s="39">
        <f t="shared" ref="C43:C45" si="36">G34</f>
        <v>55.6</v>
      </c>
      <c r="D43" s="39">
        <f t="shared" ref="D43:D44" si="37">H34</f>
        <v>61</v>
      </c>
      <c r="E43" s="39">
        <f t="shared" ref="E43:E44" si="38">I34</f>
        <v>60</v>
      </c>
      <c r="F43" s="39"/>
      <c r="G43" s="39">
        <v>56.66</v>
      </c>
      <c r="H43" s="39">
        <v>66</v>
      </c>
      <c r="I43" s="39">
        <v>60</v>
      </c>
      <c r="J43" s="39"/>
      <c r="K43" s="39">
        <f t="shared" si="33"/>
        <v>58.866666666666667</v>
      </c>
      <c r="L43" s="39">
        <f t="shared" si="34"/>
        <v>60.886666666666663</v>
      </c>
      <c r="M43" s="39">
        <f t="shared" si="35"/>
        <v>103.43148357870895</v>
      </c>
      <c r="N43" s="38"/>
    </row>
    <row r="44" spans="1:14" x14ac:dyDescent="0.25">
      <c r="A44" s="38">
        <v>4</v>
      </c>
      <c r="B44" s="38" t="s">
        <v>53</v>
      </c>
      <c r="C44" s="39">
        <f t="shared" si="36"/>
        <v>59.99</v>
      </c>
      <c r="D44" s="39">
        <f t="shared" si="37"/>
        <v>68</v>
      </c>
      <c r="E44" s="39">
        <f t="shared" si="38"/>
        <v>67</v>
      </c>
      <c r="F44" s="39"/>
      <c r="G44" s="39">
        <v>60.43</v>
      </c>
      <c r="H44" s="39">
        <v>68</v>
      </c>
      <c r="I44" s="39">
        <v>67</v>
      </c>
      <c r="J44" s="39"/>
      <c r="K44" s="39">
        <f t="shared" si="33"/>
        <v>64.99666666666667</v>
      </c>
      <c r="L44" s="39">
        <f t="shared" si="34"/>
        <v>65.143333333333331</v>
      </c>
      <c r="M44" s="39">
        <f t="shared" si="35"/>
        <v>100.22565259756911</v>
      </c>
      <c r="N44" s="38"/>
    </row>
    <row r="45" spans="1:14" x14ac:dyDescent="0.25">
      <c r="A45" s="38">
        <v>5</v>
      </c>
      <c r="B45" s="38" t="s">
        <v>54</v>
      </c>
      <c r="C45" s="39">
        <f t="shared" si="36"/>
        <v>64.19</v>
      </c>
      <c r="D45" s="39"/>
      <c r="E45" s="39"/>
      <c r="F45" s="39"/>
      <c r="G45" s="39">
        <v>64.67</v>
      </c>
      <c r="H45" s="39"/>
      <c r="I45" s="39"/>
      <c r="J45" s="39"/>
      <c r="K45" s="39">
        <f t="shared" si="33"/>
        <v>64.19</v>
      </c>
      <c r="L45" s="39">
        <f t="shared" si="34"/>
        <v>64.67</v>
      </c>
      <c r="M45" s="39">
        <f t="shared" si="35"/>
        <v>100.74778002804177</v>
      </c>
      <c r="N45" s="38"/>
    </row>
    <row r="46" spans="1:14" x14ac:dyDescent="0.25">
      <c r="A46" s="38">
        <v>6</v>
      </c>
      <c r="B46" s="38" t="s">
        <v>55</v>
      </c>
      <c r="C46" s="39"/>
      <c r="D46" s="39"/>
      <c r="E46" s="39"/>
      <c r="F46" s="39"/>
      <c r="G46" s="39"/>
      <c r="H46" s="39"/>
      <c r="I46" s="39"/>
      <c r="J46" s="39"/>
      <c r="K46" s="39" t="e">
        <f t="shared" si="33"/>
        <v>#DIV/0!</v>
      </c>
      <c r="L46" s="39" t="e">
        <f t="shared" si="34"/>
        <v>#DIV/0!</v>
      </c>
      <c r="M46" s="39" t="e">
        <f t="shared" si="35"/>
        <v>#DIV/0!</v>
      </c>
      <c r="N46" s="38"/>
    </row>
    <row r="48" spans="1:14" x14ac:dyDescent="0.25">
      <c r="A48" s="58" t="s">
        <v>46</v>
      </c>
      <c r="B48" s="59" t="s">
        <v>47</v>
      </c>
      <c r="C48" s="60">
        <f>L40</f>
        <v>44712</v>
      </c>
      <c r="D48" s="60"/>
      <c r="E48" s="60"/>
      <c r="F48" s="61"/>
      <c r="G48" s="62">
        <v>44742</v>
      </c>
      <c r="H48" s="63"/>
      <c r="I48" s="63"/>
      <c r="J48" s="64"/>
      <c r="K48" s="58" t="s">
        <v>5</v>
      </c>
      <c r="L48" s="58"/>
      <c r="M48" s="58" t="s">
        <v>48</v>
      </c>
      <c r="N48" s="58" t="s">
        <v>49</v>
      </c>
    </row>
    <row r="49" spans="1:14" ht="90" x14ac:dyDescent="0.25">
      <c r="A49" s="58"/>
      <c r="B49" s="59"/>
      <c r="C49" s="34" t="str">
        <f>C40</f>
        <v>п. Усть-Камчатск АО "Ннк-Камчатнефтепродукт"</v>
      </c>
      <c r="D49" s="34" t="str">
        <f t="shared" ref="D49:F49" si="39">D40</f>
        <v>п. Ключи АЗС ИП Глущенко Наталья Семеновна</v>
      </c>
      <c r="E49" s="34" t="str">
        <f t="shared" si="39"/>
        <v>п. Козыревск АЗС ИП Гормин Виктор Александрович</v>
      </c>
      <c r="F49" s="34">
        <f t="shared" si="39"/>
        <v>0</v>
      </c>
      <c r="G49" s="35" t="str">
        <f>G40</f>
        <v>п. Усть-Камчатск АО "Ннк-Камчатнефтепродукт"</v>
      </c>
      <c r="H49" s="35" t="str">
        <f t="shared" ref="H49:J49" si="40">H40</f>
        <v>п. Ключи АЗС ИП Глущенко Наталья Семеновна</v>
      </c>
      <c r="I49" s="35" t="str">
        <f t="shared" si="40"/>
        <v>п. Козыревск АЗС ИП Гормин Виктор Александрович</v>
      </c>
      <c r="J49" s="35">
        <f t="shared" si="40"/>
        <v>0</v>
      </c>
      <c r="K49" s="36">
        <f>C48</f>
        <v>44712</v>
      </c>
      <c r="L49" s="37">
        <f>G48</f>
        <v>44742</v>
      </c>
      <c r="M49" s="58"/>
      <c r="N49" s="58"/>
    </row>
    <row r="50" spans="1:14" x14ac:dyDescent="0.25">
      <c r="A50" s="38">
        <v>1</v>
      </c>
      <c r="B50" s="38" t="s">
        <v>50</v>
      </c>
      <c r="C50" s="39">
        <f>G41</f>
        <v>74.739999999999995</v>
      </c>
      <c r="D50" s="39">
        <f t="shared" ref="D50:E50" si="41">H41</f>
        <v>83</v>
      </c>
      <c r="E50" s="39">
        <f t="shared" si="41"/>
        <v>83</v>
      </c>
      <c r="F50" s="39"/>
      <c r="G50" s="39"/>
      <c r="H50" s="39"/>
      <c r="I50" s="39"/>
      <c r="J50" s="39"/>
      <c r="K50" s="39">
        <f>AVERAGE(C50:F50)</f>
        <v>80.24666666666667</v>
      </c>
      <c r="L50" s="39" t="e">
        <f>AVERAGE(G50:J50)</f>
        <v>#DIV/0!</v>
      </c>
      <c r="M50" s="39" t="e">
        <f>L50/K50*100</f>
        <v>#DIV/0!</v>
      </c>
      <c r="N50" s="38"/>
    </row>
    <row r="51" spans="1:14" x14ac:dyDescent="0.25">
      <c r="A51" s="38">
        <v>2</v>
      </c>
      <c r="B51" s="38" t="s">
        <v>51</v>
      </c>
      <c r="C51" s="39"/>
      <c r="D51" s="39"/>
      <c r="E51" s="39"/>
      <c r="F51" s="39"/>
      <c r="G51" s="39"/>
      <c r="H51" s="39"/>
      <c r="I51" s="39"/>
      <c r="J51" s="39"/>
      <c r="K51" s="39" t="e">
        <f t="shared" ref="K51:K55" si="42">AVERAGE(C51:F51)</f>
        <v>#DIV/0!</v>
      </c>
      <c r="L51" s="39" t="e">
        <f t="shared" ref="L51:L55" si="43">AVERAGE(G51:J51)</f>
        <v>#DIV/0!</v>
      </c>
      <c r="M51" s="39" t="e">
        <f t="shared" ref="M51:M55" si="44">L51/K51*100</f>
        <v>#DIV/0!</v>
      </c>
      <c r="N51" s="38"/>
    </row>
    <row r="52" spans="1:14" x14ac:dyDescent="0.25">
      <c r="A52" s="38">
        <v>3</v>
      </c>
      <c r="B52" s="38" t="s">
        <v>52</v>
      </c>
      <c r="C52" s="39">
        <f t="shared" ref="C52:C54" si="45">G43</f>
        <v>56.66</v>
      </c>
      <c r="D52" s="39">
        <f t="shared" ref="D52:D53" si="46">H43</f>
        <v>66</v>
      </c>
      <c r="E52" s="39">
        <f t="shared" ref="E52:E53" si="47">I43</f>
        <v>60</v>
      </c>
      <c r="F52" s="39"/>
      <c r="G52" s="39"/>
      <c r="H52" s="39"/>
      <c r="I52" s="39"/>
      <c r="J52" s="39"/>
      <c r="K52" s="39">
        <f t="shared" si="42"/>
        <v>60.886666666666663</v>
      </c>
      <c r="L52" s="39" t="e">
        <f t="shared" si="43"/>
        <v>#DIV/0!</v>
      </c>
      <c r="M52" s="39" t="e">
        <f t="shared" si="44"/>
        <v>#DIV/0!</v>
      </c>
      <c r="N52" s="38"/>
    </row>
    <row r="53" spans="1:14" x14ac:dyDescent="0.25">
      <c r="A53" s="38">
        <v>4</v>
      </c>
      <c r="B53" s="38" t="s">
        <v>53</v>
      </c>
      <c r="C53" s="39">
        <f t="shared" si="45"/>
        <v>60.43</v>
      </c>
      <c r="D53" s="39">
        <f t="shared" si="46"/>
        <v>68</v>
      </c>
      <c r="E53" s="39">
        <f t="shared" si="47"/>
        <v>67</v>
      </c>
      <c r="F53" s="39"/>
      <c r="G53" s="39"/>
      <c r="H53" s="39"/>
      <c r="I53" s="39"/>
      <c r="J53" s="39"/>
      <c r="K53" s="39">
        <f t="shared" si="42"/>
        <v>65.143333333333331</v>
      </c>
      <c r="L53" s="39" t="e">
        <f t="shared" si="43"/>
        <v>#DIV/0!</v>
      </c>
      <c r="M53" s="39" t="e">
        <f t="shared" si="44"/>
        <v>#DIV/0!</v>
      </c>
      <c r="N53" s="38"/>
    </row>
    <row r="54" spans="1:14" x14ac:dyDescent="0.25">
      <c r="A54" s="38">
        <v>5</v>
      </c>
      <c r="B54" s="38" t="s">
        <v>54</v>
      </c>
      <c r="C54" s="39">
        <f t="shared" si="45"/>
        <v>64.67</v>
      </c>
      <c r="D54" s="39"/>
      <c r="E54" s="39"/>
      <c r="F54" s="39"/>
      <c r="G54" s="39"/>
      <c r="H54" s="39"/>
      <c r="I54" s="39"/>
      <c r="J54" s="39"/>
      <c r="K54" s="39">
        <f t="shared" si="42"/>
        <v>64.67</v>
      </c>
      <c r="L54" s="39" t="e">
        <f t="shared" si="43"/>
        <v>#DIV/0!</v>
      </c>
      <c r="M54" s="39" t="e">
        <f t="shared" si="44"/>
        <v>#DIV/0!</v>
      </c>
      <c r="N54" s="38"/>
    </row>
    <row r="55" spans="1:14" x14ac:dyDescent="0.25">
      <c r="A55" s="38">
        <v>6</v>
      </c>
      <c r="B55" s="38" t="s">
        <v>55</v>
      </c>
      <c r="C55" s="39"/>
      <c r="D55" s="39"/>
      <c r="E55" s="39"/>
      <c r="F55" s="39"/>
      <c r="G55" s="39"/>
      <c r="H55" s="39"/>
      <c r="I55" s="39"/>
      <c r="J55" s="39"/>
      <c r="K55" s="39" t="e">
        <f t="shared" si="42"/>
        <v>#DIV/0!</v>
      </c>
      <c r="L55" s="39" t="e">
        <f t="shared" si="43"/>
        <v>#DIV/0!</v>
      </c>
      <c r="M55" s="39" t="e">
        <f t="shared" si="44"/>
        <v>#DIV/0!</v>
      </c>
      <c r="N55" s="38"/>
    </row>
    <row r="57" spans="1:14" x14ac:dyDescent="0.25">
      <c r="A57" s="58" t="s">
        <v>46</v>
      </c>
      <c r="B57" s="59" t="s">
        <v>47</v>
      </c>
      <c r="C57" s="60">
        <f>L49</f>
        <v>44742</v>
      </c>
      <c r="D57" s="60"/>
      <c r="E57" s="60"/>
      <c r="F57" s="61"/>
      <c r="G57" s="62">
        <v>44773</v>
      </c>
      <c r="H57" s="63"/>
      <c r="I57" s="63"/>
      <c r="J57" s="64"/>
      <c r="K57" s="58" t="s">
        <v>5</v>
      </c>
      <c r="L57" s="58"/>
      <c r="M57" s="58" t="s">
        <v>48</v>
      </c>
      <c r="N57" s="58" t="s">
        <v>49</v>
      </c>
    </row>
    <row r="58" spans="1:14" ht="90" x14ac:dyDescent="0.25">
      <c r="A58" s="58"/>
      <c r="B58" s="59"/>
      <c r="C58" s="34" t="str">
        <f>C49</f>
        <v>п. Усть-Камчатск АО "Ннк-Камчатнефтепродукт"</v>
      </c>
      <c r="D58" s="34" t="str">
        <f t="shared" ref="D58:F58" si="48">D49</f>
        <v>п. Ключи АЗС ИП Глущенко Наталья Семеновна</v>
      </c>
      <c r="E58" s="34" t="str">
        <f t="shared" si="48"/>
        <v>п. Козыревск АЗС ИП Гормин Виктор Александрович</v>
      </c>
      <c r="F58" s="34">
        <f t="shared" si="48"/>
        <v>0</v>
      </c>
      <c r="G58" s="35" t="str">
        <f>G49</f>
        <v>п. Усть-Камчатск АО "Ннк-Камчатнефтепродукт"</v>
      </c>
      <c r="H58" s="35" t="str">
        <f t="shared" ref="H58:J58" si="49">H49</f>
        <v>п. Ключи АЗС ИП Глущенко Наталья Семеновна</v>
      </c>
      <c r="I58" s="35" t="str">
        <f t="shared" si="49"/>
        <v>п. Козыревск АЗС ИП Гормин Виктор Александрович</v>
      </c>
      <c r="J58" s="35">
        <f t="shared" si="49"/>
        <v>0</v>
      </c>
      <c r="K58" s="36">
        <f>C57</f>
        <v>44742</v>
      </c>
      <c r="L58" s="37">
        <f>G57</f>
        <v>44773</v>
      </c>
      <c r="M58" s="58"/>
      <c r="N58" s="58"/>
    </row>
    <row r="59" spans="1:14" x14ac:dyDescent="0.25">
      <c r="A59" s="38">
        <v>1</v>
      </c>
      <c r="B59" s="38" t="s">
        <v>50</v>
      </c>
      <c r="C59" s="39">
        <f>G50</f>
        <v>0</v>
      </c>
      <c r="D59" s="39">
        <f t="shared" ref="D59:E62" si="50">H50</f>
        <v>0</v>
      </c>
      <c r="E59" s="39">
        <f t="shared" si="50"/>
        <v>0</v>
      </c>
      <c r="F59" s="39"/>
      <c r="G59" s="39"/>
      <c r="H59" s="39"/>
      <c r="I59" s="39"/>
      <c r="J59" s="39"/>
      <c r="K59" s="39">
        <f>AVERAGE(C59:F59)</f>
        <v>0</v>
      </c>
      <c r="L59" s="39" t="e">
        <f>AVERAGE(G59:J59)</f>
        <v>#DIV/0!</v>
      </c>
      <c r="M59" s="39" t="e">
        <f>L59/K59*100</f>
        <v>#DIV/0!</v>
      </c>
      <c r="N59" s="38"/>
    </row>
    <row r="60" spans="1:14" x14ac:dyDescent="0.25">
      <c r="A60" s="38">
        <v>2</v>
      </c>
      <c r="B60" s="38" t="s">
        <v>51</v>
      </c>
      <c r="C60" s="39"/>
      <c r="D60" s="39"/>
      <c r="E60" s="39"/>
      <c r="F60" s="39"/>
      <c r="G60" s="39"/>
      <c r="H60" s="39"/>
      <c r="I60" s="39"/>
      <c r="J60" s="39"/>
      <c r="K60" s="39" t="e">
        <f t="shared" ref="K60:K64" si="51">AVERAGE(C60:F60)</f>
        <v>#DIV/0!</v>
      </c>
      <c r="L60" s="39" t="e">
        <f t="shared" ref="L60:L64" si="52">AVERAGE(G60:J60)</f>
        <v>#DIV/0!</v>
      </c>
      <c r="M60" s="39" t="e">
        <f t="shared" ref="M60:M64" si="53">L60/K60*100</f>
        <v>#DIV/0!</v>
      </c>
      <c r="N60" s="38"/>
    </row>
    <row r="61" spans="1:14" x14ac:dyDescent="0.25">
      <c r="A61" s="38">
        <v>3</v>
      </c>
      <c r="B61" s="38" t="s">
        <v>52</v>
      </c>
      <c r="C61" s="39">
        <f t="shared" ref="C61:C63" si="54">G52</f>
        <v>0</v>
      </c>
      <c r="D61" s="39">
        <f t="shared" si="50"/>
        <v>0</v>
      </c>
      <c r="E61" s="39">
        <f t="shared" si="50"/>
        <v>0</v>
      </c>
      <c r="F61" s="39"/>
      <c r="G61" s="39"/>
      <c r="H61" s="39"/>
      <c r="I61" s="39"/>
      <c r="J61" s="39"/>
      <c r="K61" s="39">
        <f t="shared" si="51"/>
        <v>0</v>
      </c>
      <c r="L61" s="39" t="e">
        <f t="shared" si="52"/>
        <v>#DIV/0!</v>
      </c>
      <c r="M61" s="39" t="e">
        <f t="shared" si="53"/>
        <v>#DIV/0!</v>
      </c>
      <c r="N61" s="38"/>
    </row>
    <row r="62" spans="1:14" x14ac:dyDescent="0.25">
      <c r="A62" s="38">
        <v>4</v>
      </c>
      <c r="B62" s="38" t="s">
        <v>53</v>
      </c>
      <c r="C62" s="39">
        <f t="shared" si="54"/>
        <v>0</v>
      </c>
      <c r="D62" s="39">
        <f t="shared" si="50"/>
        <v>0</v>
      </c>
      <c r="E62" s="39">
        <f t="shared" si="50"/>
        <v>0</v>
      </c>
      <c r="F62" s="39"/>
      <c r="G62" s="39"/>
      <c r="H62" s="39"/>
      <c r="I62" s="39"/>
      <c r="J62" s="39"/>
      <c r="K62" s="39">
        <f t="shared" si="51"/>
        <v>0</v>
      </c>
      <c r="L62" s="39" t="e">
        <f t="shared" si="52"/>
        <v>#DIV/0!</v>
      </c>
      <c r="M62" s="39" t="e">
        <f t="shared" si="53"/>
        <v>#DIV/0!</v>
      </c>
      <c r="N62" s="38"/>
    </row>
    <row r="63" spans="1:14" x14ac:dyDescent="0.25">
      <c r="A63" s="38">
        <v>5</v>
      </c>
      <c r="B63" s="38" t="s">
        <v>54</v>
      </c>
      <c r="C63" s="39">
        <f t="shared" si="54"/>
        <v>0</v>
      </c>
      <c r="D63" s="39"/>
      <c r="E63" s="39"/>
      <c r="F63" s="39"/>
      <c r="G63" s="39"/>
      <c r="H63" s="39"/>
      <c r="I63" s="39"/>
      <c r="J63" s="39"/>
      <c r="K63" s="39">
        <f t="shared" si="51"/>
        <v>0</v>
      </c>
      <c r="L63" s="39" t="e">
        <f t="shared" si="52"/>
        <v>#DIV/0!</v>
      </c>
      <c r="M63" s="39" t="e">
        <f t="shared" si="53"/>
        <v>#DIV/0!</v>
      </c>
      <c r="N63" s="38"/>
    </row>
    <row r="64" spans="1:14" x14ac:dyDescent="0.25">
      <c r="A64" s="38">
        <v>6</v>
      </c>
      <c r="B64" s="38" t="s">
        <v>55</v>
      </c>
      <c r="C64" s="39"/>
      <c r="D64" s="39"/>
      <c r="E64" s="39"/>
      <c r="F64" s="39"/>
      <c r="G64" s="39"/>
      <c r="H64" s="39"/>
      <c r="I64" s="39"/>
      <c r="J64" s="39"/>
      <c r="K64" s="39" t="e">
        <f t="shared" si="51"/>
        <v>#DIV/0!</v>
      </c>
      <c r="L64" s="39" t="e">
        <f t="shared" si="52"/>
        <v>#DIV/0!</v>
      </c>
      <c r="M64" s="39" t="e">
        <f t="shared" si="53"/>
        <v>#DIV/0!</v>
      </c>
      <c r="N64" s="38"/>
    </row>
    <row r="66" spans="1:14" x14ac:dyDescent="0.25">
      <c r="A66" s="58" t="s">
        <v>46</v>
      </c>
      <c r="B66" s="59" t="s">
        <v>47</v>
      </c>
      <c r="C66" s="60">
        <f>L58</f>
        <v>44773</v>
      </c>
      <c r="D66" s="60"/>
      <c r="E66" s="60"/>
      <c r="F66" s="61"/>
      <c r="G66" s="62">
        <v>44804</v>
      </c>
      <c r="H66" s="63"/>
      <c r="I66" s="63"/>
      <c r="J66" s="64"/>
      <c r="K66" s="58" t="s">
        <v>5</v>
      </c>
      <c r="L66" s="58"/>
      <c r="M66" s="58" t="s">
        <v>48</v>
      </c>
      <c r="N66" s="58" t="s">
        <v>49</v>
      </c>
    </row>
    <row r="67" spans="1:14" ht="90" x14ac:dyDescent="0.25">
      <c r="A67" s="58"/>
      <c r="B67" s="59"/>
      <c r="C67" s="34" t="str">
        <f>C58</f>
        <v>п. Усть-Камчатск АО "Ннк-Камчатнефтепродукт"</v>
      </c>
      <c r="D67" s="34" t="str">
        <f t="shared" ref="D67:F67" si="55">D58</f>
        <v>п. Ключи АЗС ИП Глущенко Наталья Семеновна</v>
      </c>
      <c r="E67" s="34" t="str">
        <f t="shared" si="55"/>
        <v>п. Козыревск АЗС ИП Гормин Виктор Александрович</v>
      </c>
      <c r="F67" s="34">
        <f t="shared" si="55"/>
        <v>0</v>
      </c>
      <c r="G67" s="35" t="str">
        <f>G58</f>
        <v>п. Усть-Камчатск АО "Ннк-Камчатнефтепродукт"</v>
      </c>
      <c r="H67" s="35" t="str">
        <f t="shared" ref="H67:J67" si="56">H58</f>
        <v>п. Ключи АЗС ИП Глущенко Наталья Семеновна</v>
      </c>
      <c r="I67" s="35" t="str">
        <f t="shared" si="56"/>
        <v>п. Козыревск АЗС ИП Гормин Виктор Александрович</v>
      </c>
      <c r="J67" s="35">
        <f t="shared" si="56"/>
        <v>0</v>
      </c>
      <c r="K67" s="36">
        <f>C66</f>
        <v>44773</v>
      </c>
      <c r="L67" s="37">
        <f>G66</f>
        <v>44804</v>
      </c>
      <c r="M67" s="58"/>
      <c r="N67" s="58"/>
    </row>
    <row r="68" spans="1:14" x14ac:dyDescent="0.25">
      <c r="A68" s="38">
        <v>1</v>
      </c>
      <c r="B68" s="38" t="s">
        <v>50</v>
      </c>
      <c r="C68" s="39">
        <f>G59</f>
        <v>0</v>
      </c>
      <c r="D68" s="39">
        <f t="shared" ref="D68:E71" si="57">H59</f>
        <v>0</v>
      </c>
      <c r="E68" s="39">
        <f t="shared" si="57"/>
        <v>0</v>
      </c>
      <c r="F68" s="39"/>
      <c r="G68" s="39"/>
      <c r="H68" s="39"/>
      <c r="I68" s="39"/>
      <c r="J68" s="39"/>
      <c r="K68" s="39">
        <f>AVERAGE(C68:F68)</f>
        <v>0</v>
      </c>
      <c r="L68" s="39" t="e">
        <f>AVERAGE(G68:J68)</f>
        <v>#DIV/0!</v>
      </c>
      <c r="M68" s="39" t="e">
        <f>L68/K68*100</f>
        <v>#DIV/0!</v>
      </c>
      <c r="N68" s="38"/>
    </row>
    <row r="69" spans="1:14" x14ac:dyDescent="0.25">
      <c r="A69" s="38">
        <v>2</v>
      </c>
      <c r="B69" s="38" t="s">
        <v>51</v>
      </c>
      <c r="C69" s="39"/>
      <c r="D69" s="39"/>
      <c r="E69" s="39"/>
      <c r="F69" s="39"/>
      <c r="G69" s="39"/>
      <c r="H69" s="39"/>
      <c r="I69" s="39"/>
      <c r="J69" s="39"/>
      <c r="K69" s="39" t="e">
        <f t="shared" ref="K69:K73" si="58">AVERAGE(C69:F69)</f>
        <v>#DIV/0!</v>
      </c>
      <c r="L69" s="39" t="e">
        <f t="shared" ref="L69:L73" si="59">AVERAGE(G69:J69)</f>
        <v>#DIV/0!</v>
      </c>
      <c r="M69" s="39" t="e">
        <f t="shared" ref="M69:M73" si="60">L69/K69*100</f>
        <v>#DIV/0!</v>
      </c>
      <c r="N69" s="38"/>
    </row>
    <row r="70" spans="1:14" x14ac:dyDescent="0.25">
      <c r="A70" s="38">
        <v>3</v>
      </c>
      <c r="B70" s="38" t="s">
        <v>52</v>
      </c>
      <c r="C70" s="39">
        <f t="shared" ref="C70:C72" si="61">G61</f>
        <v>0</v>
      </c>
      <c r="D70" s="39">
        <f t="shared" si="57"/>
        <v>0</v>
      </c>
      <c r="E70" s="39">
        <f t="shared" si="57"/>
        <v>0</v>
      </c>
      <c r="F70" s="39"/>
      <c r="G70" s="39"/>
      <c r="H70" s="39"/>
      <c r="I70" s="39"/>
      <c r="J70" s="39"/>
      <c r="K70" s="39">
        <f t="shared" si="58"/>
        <v>0</v>
      </c>
      <c r="L70" s="39" t="e">
        <f t="shared" si="59"/>
        <v>#DIV/0!</v>
      </c>
      <c r="M70" s="39" t="e">
        <f t="shared" si="60"/>
        <v>#DIV/0!</v>
      </c>
      <c r="N70" s="38"/>
    </row>
    <row r="71" spans="1:14" x14ac:dyDescent="0.25">
      <c r="A71" s="38">
        <v>4</v>
      </c>
      <c r="B71" s="38" t="s">
        <v>53</v>
      </c>
      <c r="C71" s="39">
        <f t="shared" si="61"/>
        <v>0</v>
      </c>
      <c r="D71" s="39">
        <f t="shared" si="57"/>
        <v>0</v>
      </c>
      <c r="E71" s="39">
        <f t="shared" si="57"/>
        <v>0</v>
      </c>
      <c r="F71" s="39"/>
      <c r="G71" s="39"/>
      <c r="H71" s="39"/>
      <c r="I71" s="39"/>
      <c r="J71" s="39"/>
      <c r="K71" s="39">
        <f t="shared" si="58"/>
        <v>0</v>
      </c>
      <c r="L71" s="39" t="e">
        <f t="shared" si="59"/>
        <v>#DIV/0!</v>
      </c>
      <c r="M71" s="39" t="e">
        <f t="shared" si="60"/>
        <v>#DIV/0!</v>
      </c>
      <c r="N71" s="38"/>
    </row>
    <row r="72" spans="1:14" x14ac:dyDescent="0.25">
      <c r="A72" s="38">
        <v>5</v>
      </c>
      <c r="B72" s="38" t="s">
        <v>54</v>
      </c>
      <c r="C72" s="39">
        <f t="shared" si="61"/>
        <v>0</v>
      </c>
      <c r="D72" s="39"/>
      <c r="E72" s="39"/>
      <c r="F72" s="39"/>
      <c r="G72" s="39"/>
      <c r="H72" s="39"/>
      <c r="I72" s="39"/>
      <c r="J72" s="39"/>
      <c r="K72" s="39">
        <f t="shared" si="58"/>
        <v>0</v>
      </c>
      <c r="L72" s="39" t="e">
        <f t="shared" si="59"/>
        <v>#DIV/0!</v>
      </c>
      <c r="M72" s="39" t="e">
        <f t="shared" si="60"/>
        <v>#DIV/0!</v>
      </c>
      <c r="N72" s="38"/>
    </row>
    <row r="73" spans="1:14" x14ac:dyDescent="0.25">
      <c r="A73" s="38">
        <v>6</v>
      </c>
      <c r="B73" s="38" t="s">
        <v>55</v>
      </c>
      <c r="C73" s="39"/>
      <c r="D73" s="39"/>
      <c r="E73" s="39"/>
      <c r="F73" s="39"/>
      <c r="G73" s="39"/>
      <c r="H73" s="39"/>
      <c r="I73" s="39"/>
      <c r="J73" s="39"/>
      <c r="K73" s="39" t="e">
        <f t="shared" si="58"/>
        <v>#DIV/0!</v>
      </c>
      <c r="L73" s="39" t="e">
        <f t="shared" si="59"/>
        <v>#DIV/0!</v>
      </c>
      <c r="M73" s="39" t="e">
        <f t="shared" si="60"/>
        <v>#DIV/0!</v>
      </c>
      <c r="N73" s="38"/>
    </row>
    <row r="75" spans="1:14" x14ac:dyDescent="0.25">
      <c r="A75" s="58" t="s">
        <v>46</v>
      </c>
      <c r="B75" s="59" t="s">
        <v>47</v>
      </c>
      <c r="C75" s="60">
        <f>L67</f>
        <v>44804</v>
      </c>
      <c r="D75" s="60"/>
      <c r="E75" s="60"/>
      <c r="F75" s="61"/>
      <c r="G75" s="62">
        <v>44834</v>
      </c>
      <c r="H75" s="63"/>
      <c r="I75" s="63"/>
      <c r="J75" s="64"/>
      <c r="K75" s="58" t="s">
        <v>5</v>
      </c>
      <c r="L75" s="58"/>
      <c r="M75" s="58" t="s">
        <v>48</v>
      </c>
      <c r="N75" s="58" t="s">
        <v>49</v>
      </c>
    </row>
    <row r="76" spans="1:14" ht="90" x14ac:dyDescent="0.25">
      <c r="A76" s="58"/>
      <c r="B76" s="59"/>
      <c r="C76" s="34" t="str">
        <f>C67</f>
        <v>п. Усть-Камчатск АО "Ннк-Камчатнефтепродукт"</v>
      </c>
      <c r="D76" s="34" t="str">
        <f t="shared" ref="D76:F76" si="62">D67</f>
        <v>п. Ключи АЗС ИП Глущенко Наталья Семеновна</v>
      </c>
      <c r="E76" s="34" t="str">
        <f t="shared" si="62"/>
        <v>п. Козыревск АЗС ИП Гормин Виктор Александрович</v>
      </c>
      <c r="F76" s="34">
        <f t="shared" si="62"/>
        <v>0</v>
      </c>
      <c r="G76" s="35" t="str">
        <f>G67</f>
        <v>п. Усть-Камчатск АО "Ннк-Камчатнефтепродукт"</v>
      </c>
      <c r="H76" s="35" t="str">
        <f t="shared" ref="H76:J76" si="63">H67</f>
        <v>п. Ключи АЗС ИП Глущенко Наталья Семеновна</v>
      </c>
      <c r="I76" s="35" t="str">
        <f t="shared" si="63"/>
        <v>п. Козыревск АЗС ИП Гормин Виктор Александрович</v>
      </c>
      <c r="J76" s="35">
        <f t="shared" si="63"/>
        <v>0</v>
      </c>
      <c r="K76" s="36">
        <f>C75</f>
        <v>44804</v>
      </c>
      <c r="L76" s="37">
        <f>G75</f>
        <v>44834</v>
      </c>
      <c r="M76" s="58"/>
      <c r="N76" s="58"/>
    </row>
    <row r="77" spans="1:14" x14ac:dyDescent="0.25">
      <c r="A77" s="38">
        <v>1</v>
      </c>
      <c r="B77" s="38" t="s">
        <v>50</v>
      </c>
      <c r="C77" s="39">
        <f>G68</f>
        <v>0</v>
      </c>
      <c r="D77" s="39">
        <f t="shared" ref="D77:E80" si="64">H68</f>
        <v>0</v>
      </c>
      <c r="E77" s="39">
        <f t="shared" si="64"/>
        <v>0</v>
      </c>
      <c r="F77" s="39"/>
      <c r="G77" s="39"/>
      <c r="H77" s="39"/>
      <c r="I77" s="39"/>
      <c r="J77" s="39"/>
      <c r="K77" s="39">
        <f>AVERAGE(C77:F77)</f>
        <v>0</v>
      </c>
      <c r="L77" s="39" t="e">
        <f>AVERAGE(G77:J77)</f>
        <v>#DIV/0!</v>
      </c>
      <c r="M77" s="39" t="e">
        <f>L77/K77*100</f>
        <v>#DIV/0!</v>
      </c>
      <c r="N77" s="38"/>
    </row>
    <row r="78" spans="1:14" x14ac:dyDescent="0.25">
      <c r="A78" s="38">
        <v>2</v>
      </c>
      <c r="B78" s="38" t="s">
        <v>51</v>
      </c>
      <c r="C78" s="39"/>
      <c r="D78" s="39"/>
      <c r="E78" s="39"/>
      <c r="F78" s="39"/>
      <c r="G78" s="39"/>
      <c r="H78" s="39"/>
      <c r="I78" s="39"/>
      <c r="J78" s="39"/>
      <c r="K78" s="39" t="e">
        <f t="shared" ref="K78:K82" si="65">AVERAGE(C78:F78)</f>
        <v>#DIV/0!</v>
      </c>
      <c r="L78" s="39" t="e">
        <f t="shared" ref="L78:L82" si="66">AVERAGE(G78:J78)</f>
        <v>#DIV/0!</v>
      </c>
      <c r="M78" s="39" t="e">
        <f t="shared" ref="M78:M82" si="67">L78/K78*100</f>
        <v>#DIV/0!</v>
      </c>
      <c r="N78" s="38"/>
    </row>
    <row r="79" spans="1:14" x14ac:dyDescent="0.25">
      <c r="A79" s="38">
        <v>3</v>
      </c>
      <c r="B79" s="38" t="s">
        <v>52</v>
      </c>
      <c r="C79" s="39">
        <f t="shared" ref="C79:C81" si="68">G70</f>
        <v>0</v>
      </c>
      <c r="D79" s="39">
        <f t="shared" si="64"/>
        <v>0</v>
      </c>
      <c r="E79" s="39">
        <f t="shared" si="64"/>
        <v>0</v>
      </c>
      <c r="F79" s="39"/>
      <c r="G79" s="39"/>
      <c r="H79" s="39"/>
      <c r="I79" s="39"/>
      <c r="J79" s="39"/>
      <c r="K79" s="39">
        <f t="shared" si="65"/>
        <v>0</v>
      </c>
      <c r="L79" s="39" t="e">
        <f t="shared" si="66"/>
        <v>#DIV/0!</v>
      </c>
      <c r="M79" s="39" t="e">
        <f t="shared" si="67"/>
        <v>#DIV/0!</v>
      </c>
      <c r="N79" s="38"/>
    </row>
    <row r="80" spans="1:14" x14ac:dyDescent="0.25">
      <c r="A80" s="38">
        <v>4</v>
      </c>
      <c r="B80" s="38" t="s">
        <v>53</v>
      </c>
      <c r="C80" s="39">
        <f t="shared" si="68"/>
        <v>0</v>
      </c>
      <c r="D80" s="39">
        <f t="shared" si="64"/>
        <v>0</v>
      </c>
      <c r="E80" s="39">
        <f t="shared" si="64"/>
        <v>0</v>
      </c>
      <c r="F80" s="39"/>
      <c r="G80" s="39"/>
      <c r="H80" s="39"/>
      <c r="I80" s="39"/>
      <c r="J80" s="39"/>
      <c r="K80" s="39">
        <f t="shared" si="65"/>
        <v>0</v>
      </c>
      <c r="L80" s="39" t="e">
        <f t="shared" si="66"/>
        <v>#DIV/0!</v>
      </c>
      <c r="M80" s="39" t="e">
        <f t="shared" si="67"/>
        <v>#DIV/0!</v>
      </c>
      <c r="N80" s="38"/>
    </row>
    <row r="81" spans="1:14" x14ac:dyDescent="0.25">
      <c r="A81" s="38">
        <v>5</v>
      </c>
      <c r="B81" s="38" t="s">
        <v>54</v>
      </c>
      <c r="C81" s="39">
        <f t="shared" si="68"/>
        <v>0</v>
      </c>
      <c r="D81" s="39"/>
      <c r="E81" s="39"/>
      <c r="F81" s="39"/>
      <c r="G81" s="39"/>
      <c r="H81" s="39"/>
      <c r="I81" s="39"/>
      <c r="J81" s="39"/>
      <c r="K81" s="39">
        <f t="shared" si="65"/>
        <v>0</v>
      </c>
      <c r="L81" s="39" t="e">
        <f t="shared" si="66"/>
        <v>#DIV/0!</v>
      </c>
      <c r="M81" s="39" t="e">
        <f t="shared" si="67"/>
        <v>#DIV/0!</v>
      </c>
      <c r="N81" s="38"/>
    </row>
    <row r="82" spans="1:14" x14ac:dyDescent="0.25">
      <c r="A82" s="38">
        <v>6</v>
      </c>
      <c r="B82" s="38" t="s">
        <v>55</v>
      </c>
      <c r="C82" s="39"/>
      <c r="D82" s="39"/>
      <c r="E82" s="39"/>
      <c r="F82" s="39"/>
      <c r="G82" s="39"/>
      <c r="H82" s="39"/>
      <c r="I82" s="39"/>
      <c r="J82" s="39"/>
      <c r="K82" s="39" t="e">
        <f t="shared" si="65"/>
        <v>#DIV/0!</v>
      </c>
      <c r="L82" s="39" t="e">
        <f t="shared" si="66"/>
        <v>#DIV/0!</v>
      </c>
      <c r="M82" s="39" t="e">
        <f t="shared" si="67"/>
        <v>#DIV/0!</v>
      </c>
      <c r="N82" s="38"/>
    </row>
    <row r="84" spans="1:14" x14ac:dyDescent="0.25">
      <c r="A84" s="58" t="s">
        <v>46</v>
      </c>
      <c r="B84" s="59" t="s">
        <v>47</v>
      </c>
      <c r="C84" s="60">
        <f>L76</f>
        <v>44834</v>
      </c>
      <c r="D84" s="60"/>
      <c r="E84" s="60"/>
      <c r="F84" s="61"/>
      <c r="G84" s="62">
        <v>44865</v>
      </c>
      <c r="H84" s="63"/>
      <c r="I84" s="63"/>
      <c r="J84" s="64"/>
      <c r="K84" s="58" t="s">
        <v>5</v>
      </c>
      <c r="L84" s="58"/>
      <c r="M84" s="58" t="s">
        <v>48</v>
      </c>
      <c r="N84" s="58" t="s">
        <v>49</v>
      </c>
    </row>
    <row r="85" spans="1:14" ht="90" x14ac:dyDescent="0.25">
      <c r="A85" s="58"/>
      <c r="B85" s="59"/>
      <c r="C85" s="34" t="str">
        <f>C76</f>
        <v>п. Усть-Камчатск АО "Ннк-Камчатнефтепродукт"</v>
      </c>
      <c r="D85" s="34" t="str">
        <f t="shared" ref="D85:F85" si="69">D76</f>
        <v>п. Ключи АЗС ИП Глущенко Наталья Семеновна</v>
      </c>
      <c r="E85" s="34" t="str">
        <f t="shared" si="69"/>
        <v>п. Козыревск АЗС ИП Гормин Виктор Александрович</v>
      </c>
      <c r="F85" s="34">
        <f t="shared" si="69"/>
        <v>0</v>
      </c>
      <c r="G85" s="35" t="str">
        <f>G76</f>
        <v>п. Усть-Камчатск АО "Ннк-Камчатнефтепродукт"</v>
      </c>
      <c r="H85" s="35" t="str">
        <f t="shared" ref="H85:J85" si="70">H76</f>
        <v>п. Ключи АЗС ИП Глущенко Наталья Семеновна</v>
      </c>
      <c r="I85" s="35" t="str">
        <f t="shared" si="70"/>
        <v>п. Козыревск АЗС ИП Гормин Виктор Александрович</v>
      </c>
      <c r="J85" s="35">
        <f t="shared" si="70"/>
        <v>0</v>
      </c>
      <c r="K85" s="36">
        <f>C84</f>
        <v>44834</v>
      </c>
      <c r="L85" s="37">
        <f>G84</f>
        <v>44865</v>
      </c>
      <c r="M85" s="58"/>
      <c r="N85" s="58"/>
    </row>
    <row r="86" spans="1:14" x14ac:dyDescent="0.25">
      <c r="A86" s="38">
        <v>1</v>
      </c>
      <c r="B86" s="38" t="s">
        <v>50</v>
      </c>
      <c r="C86" s="39">
        <f>G77</f>
        <v>0</v>
      </c>
      <c r="D86" s="39">
        <f t="shared" ref="D86:E89" si="71">H77</f>
        <v>0</v>
      </c>
      <c r="E86" s="39">
        <f t="shared" si="71"/>
        <v>0</v>
      </c>
      <c r="F86" s="39"/>
      <c r="G86" s="39"/>
      <c r="H86" s="39"/>
      <c r="I86" s="39"/>
      <c r="J86" s="39"/>
      <c r="K86" s="39">
        <f>AVERAGE(C86:F86)</f>
        <v>0</v>
      </c>
      <c r="L86" s="39" t="e">
        <f>AVERAGE(G86:J86)</f>
        <v>#DIV/0!</v>
      </c>
      <c r="M86" s="39" t="e">
        <f>L86/K86*100</f>
        <v>#DIV/0!</v>
      </c>
      <c r="N86" s="38"/>
    </row>
    <row r="87" spans="1:14" x14ac:dyDescent="0.25">
      <c r="A87" s="38">
        <v>2</v>
      </c>
      <c r="B87" s="38" t="s">
        <v>51</v>
      </c>
      <c r="C87" s="39"/>
      <c r="D87" s="39"/>
      <c r="E87" s="39"/>
      <c r="F87" s="39"/>
      <c r="G87" s="39"/>
      <c r="H87" s="39"/>
      <c r="I87" s="39"/>
      <c r="J87" s="39"/>
      <c r="K87" s="39" t="e">
        <f t="shared" ref="K87:K91" si="72">AVERAGE(C87:F87)</f>
        <v>#DIV/0!</v>
      </c>
      <c r="L87" s="39" t="e">
        <f t="shared" ref="L87:L91" si="73">AVERAGE(G87:J87)</f>
        <v>#DIV/0!</v>
      </c>
      <c r="M87" s="39" t="e">
        <f t="shared" ref="M87:M91" si="74">L87/K87*100</f>
        <v>#DIV/0!</v>
      </c>
      <c r="N87" s="38"/>
    </row>
    <row r="88" spans="1:14" x14ac:dyDescent="0.25">
      <c r="A88" s="38">
        <v>3</v>
      </c>
      <c r="B88" s="38" t="s">
        <v>52</v>
      </c>
      <c r="C88" s="39">
        <f t="shared" ref="C88:C90" si="75">G79</f>
        <v>0</v>
      </c>
      <c r="D88" s="39">
        <f t="shared" si="71"/>
        <v>0</v>
      </c>
      <c r="E88" s="39">
        <f t="shared" si="71"/>
        <v>0</v>
      </c>
      <c r="F88" s="39"/>
      <c r="G88" s="39"/>
      <c r="H88" s="39"/>
      <c r="I88" s="39"/>
      <c r="J88" s="39"/>
      <c r="K88" s="39">
        <f t="shared" si="72"/>
        <v>0</v>
      </c>
      <c r="L88" s="39" t="e">
        <f t="shared" si="73"/>
        <v>#DIV/0!</v>
      </c>
      <c r="M88" s="39" t="e">
        <f t="shared" si="74"/>
        <v>#DIV/0!</v>
      </c>
      <c r="N88" s="38"/>
    </row>
    <row r="89" spans="1:14" x14ac:dyDescent="0.25">
      <c r="A89" s="38">
        <v>4</v>
      </c>
      <c r="B89" s="38" t="s">
        <v>53</v>
      </c>
      <c r="C89" s="39">
        <f t="shared" si="75"/>
        <v>0</v>
      </c>
      <c r="D89" s="39">
        <f t="shared" si="71"/>
        <v>0</v>
      </c>
      <c r="E89" s="39">
        <f t="shared" si="71"/>
        <v>0</v>
      </c>
      <c r="F89" s="39"/>
      <c r="G89" s="39"/>
      <c r="H89" s="39"/>
      <c r="I89" s="39"/>
      <c r="J89" s="39"/>
      <c r="K89" s="39">
        <f t="shared" si="72"/>
        <v>0</v>
      </c>
      <c r="L89" s="39" t="e">
        <f t="shared" si="73"/>
        <v>#DIV/0!</v>
      </c>
      <c r="M89" s="39" t="e">
        <f t="shared" si="74"/>
        <v>#DIV/0!</v>
      </c>
      <c r="N89" s="38"/>
    </row>
    <row r="90" spans="1:14" x14ac:dyDescent="0.25">
      <c r="A90" s="38">
        <v>5</v>
      </c>
      <c r="B90" s="38" t="s">
        <v>54</v>
      </c>
      <c r="C90" s="39">
        <f t="shared" si="75"/>
        <v>0</v>
      </c>
      <c r="D90" s="39"/>
      <c r="E90" s="39"/>
      <c r="F90" s="39"/>
      <c r="G90" s="39"/>
      <c r="H90" s="39"/>
      <c r="I90" s="39"/>
      <c r="J90" s="39"/>
      <c r="K90" s="39">
        <f t="shared" si="72"/>
        <v>0</v>
      </c>
      <c r="L90" s="39" t="e">
        <f t="shared" si="73"/>
        <v>#DIV/0!</v>
      </c>
      <c r="M90" s="39" t="e">
        <f t="shared" si="74"/>
        <v>#DIV/0!</v>
      </c>
      <c r="N90" s="38"/>
    </row>
    <row r="91" spans="1:14" x14ac:dyDescent="0.25">
      <c r="A91" s="38">
        <v>6</v>
      </c>
      <c r="B91" s="38" t="s">
        <v>55</v>
      </c>
      <c r="C91" s="39"/>
      <c r="D91" s="39"/>
      <c r="E91" s="39"/>
      <c r="F91" s="39"/>
      <c r="G91" s="39"/>
      <c r="H91" s="39"/>
      <c r="I91" s="39"/>
      <c r="J91" s="39"/>
      <c r="K91" s="39" t="e">
        <f t="shared" si="72"/>
        <v>#DIV/0!</v>
      </c>
      <c r="L91" s="39" t="e">
        <f t="shared" si="73"/>
        <v>#DIV/0!</v>
      </c>
      <c r="M91" s="39" t="e">
        <f t="shared" si="74"/>
        <v>#DIV/0!</v>
      </c>
      <c r="N91" s="38"/>
    </row>
    <row r="93" spans="1:14" x14ac:dyDescent="0.25">
      <c r="A93" s="58" t="s">
        <v>46</v>
      </c>
      <c r="B93" s="59" t="s">
        <v>47</v>
      </c>
      <c r="C93" s="60">
        <f>L85</f>
        <v>44865</v>
      </c>
      <c r="D93" s="60"/>
      <c r="E93" s="60"/>
      <c r="F93" s="61"/>
      <c r="G93" s="62">
        <v>44895</v>
      </c>
      <c r="H93" s="63"/>
      <c r="I93" s="63"/>
      <c r="J93" s="64"/>
      <c r="K93" s="58" t="s">
        <v>5</v>
      </c>
      <c r="L93" s="58"/>
      <c r="M93" s="58" t="s">
        <v>48</v>
      </c>
      <c r="N93" s="58" t="s">
        <v>49</v>
      </c>
    </row>
    <row r="94" spans="1:14" ht="90" x14ac:dyDescent="0.25">
      <c r="A94" s="58"/>
      <c r="B94" s="59"/>
      <c r="C94" s="34" t="str">
        <f>C85</f>
        <v>п. Усть-Камчатск АО "Ннк-Камчатнефтепродукт"</v>
      </c>
      <c r="D94" s="34" t="str">
        <f t="shared" ref="D94:F94" si="76">D85</f>
        <v>п. Ключи АЗС ИП Глущенко Наталья Семеновна</v>
      </c>
      <c r="E94" s="34" t="str">
        <f t="shared" si="76"/>
        <v>п. Козыревск АЗС ИП Гормин Виктор Александрович</v>
      </c>
      <c r="F94" s="34">
        <f t="shared" si="76"/>
        <v>0</v>
      </c>
      <c r="G94" s="35" t="str">
        <f>G85</f>
        <v>п. Усть-Камчатск АО "Ннк-Камчатнефтепродукт"</v>
      </c>
      <c r="H94" s="35" t="str">
        <f t="shared" ref="H94:J94" si="77">H85</f>
        <v>п. Ключи АЗС ИП Глущенко Наталья Семеновна</v>
      </c>
      <c r="I94" s="35" t="str">
        <f t="shared" si="77"/>
        <v>п. Козыревск АЗС ИП Гормин Виктор Александрович</v>
      </c>
      <c r="J94" s="35">
        <f t="shared" si="77"/>
        <v>0</v>
      </c>
      <c r="K94" s="36">
        <f>C93</f>
        <v>44865</v>
      </c>
      <c r="L94" s="37">
        <f>G93</f>
        <v>44895</v>
      </c>
      <c r="M94" s="58"/>
      <c r="N94" s="58"/>
    </row>
    <row r="95" spans="1:14" x14ac:dyDescent="0.25">
      <c r="A95" s="38">
        <v>1</v>
      </c>
      <c r="B95" s="38" t="s">
        <v>50</v>
      </c>
      <c r="C95" s="39">
        <f>G86</f>
        <v>0</v>
      </c>
      <c r="D95" s="39">
        <f t="shared" ref="D95:E98" si="78">H86</f>
        <v>0</v>
      </c>
      <c r="E95" s="39">
        <f t="shared" si="78"/>
        <v>0</v>
      </c>
      <c r="F95" s="39"/>
      <c r="G95" s="39"/>
      <c r="H95" s="39"/>
      <c r="I95" s="39"/>
      <c r="J95" s="39"/>
      <c r="K95" s="39">
        <f>AVERAGE(C95:F95)</f>
        <v>0</v>
      </c>
      <c r="L95" s="39" t="e">
        <f>AVERAGE(G95:J95)</f>
        <v>#DIV/0!</v>
      </c>
      <c r="M95" s="39" t="e">
        <f>L95/K95*100</f>
        <v>#DIV/0!</v>
      </c>
      <c r="N95" s="38"/>
    </row>
    <row r="96" spans="1:14" x14ac:dyDescent="0.25">
      <c r="A96" s="38">
        <v>2</v>
      </c>
      <c r="B96" s="38" t="s">
        <v>51</v>
      </c>
      <c r="C96" s="39"/>
      <c r="D96" s="39"/>
      <c r="E96" s="39"/>
      <c r="F96" s="39"/>
      <c r="G96" s="39"/>
      <c r="H96" s="39"/>
      <c r="I96" s="39"/>
      <c r="J96" s="39"/>
      <c r="K96" s="39" t="e">
        <f t="shared" ref="K96:K100" si="79">AVERAGE(C96:F96)</f>
        <v>#DIV/0!</v>
      </c>
      <c r="L96" s="39" t="e">
        <f t="shared" ref="L96:L100" si="80">AVERAGE(G96:J96)</f>
        <v>#DIV/0!</v>
      </c>
      <c r="M96" s="39" t="e">
        <f t="shared" ref="M96:M100" si="81">L96/K96*100</f>
        <v>#DIV/0!</v>
      </c>
      <c r="N96" s="38"/>
    </row>
    <row r="97" spans="1:14" x14ac:dyDescent="0.25">
      <c r="A97" s="38">
        <v>3</v>
      </c>
      <c r="B97" s="38" t="s">
        <v>52</v>
      </c>
      <c r="C97" s="39">
        <f t="shared" ref="C97:C99" si="82">G88</f>
        <v>0</v>
      </c>
      <c r="D97" s="39">
        <f t="shared" si="78"/>
        <v>0</v>
      </c>
      <c r="E97" s="39">
        <f t="shared" si="78"/>
        <v>0</v>
      </c>
      <c r="F97" s="39"/>
      <c r="G97" s="39"/>
      <c r="H97" s="39"/>
      <c r="I97" s="39"/>
      <c r="J97" s="39"/>
      <c r="K97" s="39">
        <f t="shared" si="79"/>
        <v>0</v>
      </c>
      <c r="L97" s="39" t="e">
        <f t="shared" si="80"/>
        <v>#DIV/0!</v>
      </c>
      <c r="M97" s="39" t="e">
        <f t="shared" si="81"/>
        <v>#DIV/0!</v>
      </c>
      <c r="N97" s="38"/>
    </row>
    <row r="98" spans="1:14" x14ac:dyDescent="0.25">
      <c r="A98" s="38">
        <v>4</v>
      </c>
      <c r="B98" s="38" t="s">
        <v>53</v>
      </c>
      <c r="C98" s="39">
        <f t="shared" si="82"/>
        <v>0</v>
      </c>
      <c r="D98" s="39">
        <f t="shared" si="78"/>
        <v>0</v>
      </c>
      <c r="E98" s="39">
        <f t="shared" si="78"/>
        <v>0</v>
      </c>
      <c r="F98" s="39"/>
      <c r="G98" s="39"/>
      <c r="H98" s="39"/>
      <c r="I98" s="39"/>
      <c r="J98" s="39"/>
      <c r="K98" s="39">
        <f t="shared" si="79"/>
        <v>0</v>
      </c>
      <c r="L98" s="39" t="e">
        <f t="shared" si="80"/>
        <v>#DIV/0!</v>
      </c>
      <c r="M98" s="39" t="e">
        <f t="shared" si="81"/>
        <v>#DIV/0!</v>
      </c>
      <c r="N98" s="38"/>
    </row>
    <row r="99" spans="1:14" x14ac:dyDescent="0.25">
      <c r="A99" s="38">
        <v>5</v>
      </c>
      <c r="B99" s="38" t="s">
        <v>54</v>
      </c>
      <c r="C99" s="39">
        <f t="shared" si="82"/>
        <v>0</v>
      </c>
      <c r="D99" s="39"/>
      <c r="E99" s="39"/>
      <c r="F99" s="39"/>
      <c r="G99" s="39"/>
      <c r="H99" s="39"/>
      <c r="I99" s="39"/>
      <c r="J99" s="39"/>
      <c r="K99" s="39">
        <f t="shared" si="79"/>
        <v>0</v>
      </c>
      <c r="L99" s="39" t="e">
        <f t="shared" si="80"/>
        <v>#DIV/0!</v>
      </c>
      <c r="M99" s="39" t="e">
        <f t="shared" si="81"/>
        <v>#DIV/0!</v>
      </c>
      <c r="N99" s="38"/>
    </row>
    <row r="100" spans="1:14" x14ac:dyDescent="0.25">
      <c r="A100" s="38">
        <v>6</v>
      </c>
      <c r="B100" s="38" t="s">
        <v>55</v>
      </c>
      <c r="C100" s="39"/>
      <c r="D100" s="39"/>
      <c r="E100" s="39"/>
      <c r="F100" s="39"/>
      <c r="G100" s="39"/>
      <c r="H100" s="39"/>
      <c r="I100" s="39"/>
      <c r="J100" s="39"/>
      <c r="K100" s="39" t="e">
        <f t="shared" si="79"/>
        <v>#DIV/0!</v>
      </c>
      <c r="L100" s="39" t="e">
        <f t="shared" si="80"/>
        <v>#DIV/0!</v>
      </c>
      <c r="M100" s="39" t="e">
        <f t="shared" si="81"/>
        <v>#DIV/0!</v>
      </c>
      <c r="N100" s="38"/>
    </row>
    <row r="102" spans="1:14" x14ac:dyDescent="0.25">
      <c r="A102" s="58" t="s">
        <v>46</v>
      </c>
      <c r="B102" s="59" t="s">
        <v>47</v>
      </c>
      <c r="C102" s="60">
        <f>L94</f>
        <v>44895</v>
      </c>
      <c r="D102" s="60"/>
      <c r="E102" s="60"/>
      <c r="F102" s="61"/>
      <c r="G102" s="62">
        <v>44926</v>
      </c>
      <c r="H102" s="63"/>
      <c r="I102" s="63"/>
      <c r="J102" s="64"/>
      <c r="K102" s="58" t="s">
        <v>5</v>
      </c>
      <c r="L102" s="58"/>
      <c r="M102" s="58" t="s">
        <v>48</v>
      </c>
      <c r="N102" s="58" t="s">
        <v>49</v>
      </c>
    </row>
    <row r="103" spans="1:14" ht="90" x14ac:dyDescent="0.25">
      <c r="A103" s="58"/>
      <c r="B103" s="59"/>
      <c r="C103" s="34" t="str">
        <f>C94</f>
        <v>п. Усть-Камчатск АО "Ннк-Камчатнефтепродукт"</v>
      </c>
      <c r="D103" s="34" t="str">
        <f>D94</f>
        <v>п. Ключи АЗС ИП Глущенко Наталья Семеновна</v>
      </c>
      <c r="E103" s="34" t="str">
        <f t="shared" ref="E103:F103" si="83">E94</f>
        <v>п. Козыревск АЗС ИП Гормин Виктор Александрович</v>
      </c>
      <c r="F103" s="34">
        <f t="shared" si="83"/>
        <v>0</v>
      </c>
      <c r="G103" s="35" t="str">
        <f>G94</f>
        <v>п. Усть-Камчатск АО "Ннк-Камчатнефтепродукт"</v>
      </c>
      <c r="H103" s="35" t="str">
        <f t="shared" ref="H103:J103" si="84">H94</f>
        <v>п. Ключи АЗС ИП Глущенко Наталья Семеновна</v>
      </c>
      <c r="I103" s="35" t="str">
        <f t="shared" si="84"/>
        <v>п. Козыревск АЗС ИП Гормин Виктор Александрович</v>
      </c>
      <c r="J103" s="35">
        <f t="shared" si="84"/>
        <v>0</v>
      </c>
      <c r="K103" s="36">
        <f>C102</f>
        <v>44895</v>
      </c>
      <c r="L103" s="37">
        <f>G102</f>
        <v>44926</v>
      </c>
      <c r="M103" s="58"/>
      <c r="N103" s="58"/>
    </row>
    <row r="104" spans="1:14" x14ac:dyDescent="0.25">
      <c r="A104" s="38">
        <v>1</v>
      </c>
      <c r="B104" s="38" t="s">
        <v>50</v>
      </c>
      <c r="C104" s="39">
        <f>G95</f>
        <v>0</v>
      </c>
      <c r="D104" s="39">
        <f t="shared" ref="D104:E107" si="85">H95</f>
        <v>0</v>
      </c>
      <c r="E104" s="39">
        <f t="shared" si="85"/>
        <v>0</v>
      </c>
      <c r="F104" s="39"/>
      <c r="G104" s="39"/>
      <c r="H104" s="39"/>
      <c r="I104" s="39"/>
      <c r="J104" s="39"/>
      <c r="K104" s="39">
        <f>AVERAGE(C104:F104)</f>
        <v>0</v>
      </c>
      <c r="L104" s="39" t="e">
        <f>AVERAGE(G104:J104)</f>
        <v>#DIV/0!</v>
      </c>
      <c r="M104" s="39" t="e">
        <f>L104/K104*100</f>
        <v>#DIV/0!</v>
      </c>
      <c r="N104" s="38"/>
    </row>
    <row r="105" spans="1:14" x14ac:dyDescent="0.25">
      <c r="A105" s="38">
        <v>2</v>
      </c>
      <c r="B105" s="38" t="s">
        <v>51</v>
      </c>
      <c r="C105" s="39"/>
      <c r="D105" s="39"/>
      <c r="E105" s="39"/>
      <c r="F105" s="39"/>
      <c r="G105" s="39"/>
      <c r="H105" s="39"/>
      <c r="I105" s="39"/>
      <c r="J105" s="39"/>
      <c r="K105" s="39" t="e">
        <f t="shared" ref="K105:K109" si="86">AVERAGE(C105:F105)</f>
        <v>#DIV/0!</v>
      </c>
      <c r="L105" s="39" t="e">
        <f t="shared" ref="L105:L109" si="87">AVERAGE(G105:J105)</f>
        <v>#DIV/0!</v>
      </c>
      <c r="M105" s="39" t="e">
        <f t="shared" ref="M105:M109" si="88">L105/K105*100</f>
        <v>#DIV/0!</v>
      </c>
      <c r="N105" s="38"/>
    </row>
    <row r="106" spans="1:14" x14ac:dyDescent="0.25">
      <c r="A106" s="38">
        <v>3</v>
      </c>
      <c r="B106" s="38" t="s">
        <v>52</v>
      </c>
      <c r="C106" s="39">
        <f t="shared" ref="C106:C108" si="89">G97</f>
        <v>0</v>
      </c>
      <c r="D106" s="39">
        <f t="shared" si="85"/>
        <v>0</v>
      </c>
      <c r="E106" s="39">
        <f t="shared" si="85"/>
        <v>0</v>
      </c>
      <c r="F106" s="39"/>
      <c r="G106" s="39"/>
      <c r="H106" s="39"/>
      <c r="I106" s="39"/>
      <c r="J106" s="39"/>
      <c r="K106" s="39">
        <f t="shared" si="86"/>
        <v>0</v>
      </c>
      <c r="L106" s="39" t="e">
        <f t="shared" si="87"/>
        <v>#DIV/0!</v>
      </c>
      <c r="M106" s="39" t="e">
        <f t="shared" si="88"/>
        <v>#DIV/0!</v>
      </c>
      <c r="N106" s="38"/>
    </row>
    <row r="107" spans="1:14" x14ac:dyDescent="0.25">
      <c r="A107" s="38">
        <v>4</v>
      </c>
      <c r="B107" s="38" t="s">
        <v>53</v>
      </c>
      <c r="C107" s="39">
        <f t="shared" si="89"/>
        <v>0</v>
      </c>
      <c r="D107" s="39">
        <f t="shared" si="85"/>
        <v>0</v>
      </c>
      <c r="E107" s="39">
        <f t="shared" si="85"/>
        <v>0</v>
      </c>
      <c r="F107" s="39"/>
      <c r="G107" s="39"/>
      <c r="H107" s="39"/>
      <c r="I107" s="39"/>
      <c r="J107" s="39"/>
      <c r="K107" s="39">
        <f t="shared" si="86"/>
        <v>0</v>
      </c>
      <c r="L107" s="39" t="e">
        <f t="shared" si="87"/>
        <v>#DIV/0!</v>
      </c>
      <c r="M107" s="39" t="e">
        <f t="shared" si="88"/>
        <v>#DIV/0!</v>
      </c>
      <c r="N107" s="38"/>
    </row>
    <row r="108" spans="1:14" x14ac:dyDescent="0.25">
      <c r="A108" s="38">
        <v>5</v>
      </c>
      <c r="B108" s="38" t="s">
        <v>54</v>
      </c>
      <c r="C108" s="39">
        <f t="shared" si="89"/>
        <v>0</v>
      </c>
      <c r="D108" s="39"/>
      <c r="E108" s="39"/>
      <c r="F108" s="39"/>
      <c r="G108" s="39"/>
      <c r="H108" s="39"/>
      <c r="I108" s="39"/>
      <c r="J108" s="39"/>
      <c r="K108" s="39">
        <f t="shared" si="86"/>
        <v>0</v>
      </c>
      <c r="L108" s="39" t="e">
        <f t="shared" si="87"/>
        <v>#DIV/0!</v>
      </c>
      <c r="M108" s="39" t="e">
        <f t="shared" si="88"/>
        <v>#DIV/0!</v>
      </c>
      <c r="N108" s="38"/>
    </row>
    <row r="109" spans="1:14" x14ac:dyDescent="0.25">
      <c r="A109" s="38">
        <v>6</v>
      </c>
      <c r="B109" s="38" t="s">
        <v>55</v>
      </c>
      <c r="C109" s="39"/>
      <c r="D109" s="39"/>
      <c r="E109" s="39"/>
      <c r="F109" s="39"/>
      <c r="G109" s="39"/>
      <c r="H109" s="39"/>
      <c r="I109" s="39"/>
      <c r="J109" s="39"/>
      <c r="K109" s="39" t="e">
        <f t="shared" si="86"/>
        <v>#DIV/0!</v>
      </c>
      <c r="L109" s="39" t="e">
        <f t="shared" si="87"/>
        <v>#DIV/0!</v>
      </c>
      <c r="M109" s="39" t="e">
        <f t="shared" si="88"/>
        <v>#DIV/0!</v>
      </c>
      <c r="N109" s="38"/>
    </row>
  </sheetData>
  <mergeCells count="85">
    <mergeCell ref="N93:N94"/>
    <mergeCell ref="A102:A103"/>
    <mergeCell ref="B102:B103"/>
    <mergeCell ref="C102:F102"/>
    <mergeCell ref="G102:J102"/>
    <mergeCell ref="K102:L102"/>
    <mergeCell ref="M102:M103"/>
    <mergeCell ref="N102:N103"/>
    <mergeCell ref="A93:A94"/>
    <mergeCell ref="B93:B94"/>
    <mergeCell ref="C93:F93"/>
    <mergeCell ref="G93:J93"/>
    <mergeCell ref="K93:L93"/>
    <mergeCell ref="M93:M94"/>
    <mergeCell ref="N75:N76"/>
    <mergeCell ref="A84:A85"/>
    <mergeCell ref="B84:B85"/>
    <mergeCell ref="C84:F84"/>
    <mergeCell ref="G84:J84"/>
    <mergeCell ref="K84:L84"/>
    <mergeCell ref="M84:M85"/>
    <mergeCell ref="N84:N85"/>
    <mergeCell ref="A75:A76"/>
    <mergeCell ref="B75:B76"/>
    <mergeCell ref="C75:F75"/>
    <mergeCell ref="G75:J75"/>
    <mergeCell ref="K75:L75"/>
    <mergeCell ref="M75:M76"/>
    <mergeCell ref="N57:N58"/>
    <mergeCell ref="A66:A67"/>
    <mergeCell ref="B66:B67"/>
    <mergeCell ref="C66:F66"/>
    <mergeCell ref="G66:J66"/>
    <mergeCell ref="K66:L66"/>
    <mergeCell ref="M66:M67"/>
    <mergeCell ref="N66:N67"/>
    <mergeCell ref="A57:A58"/>
    <mergeCell ref="B57:B58"/>
    <mergeCell ref="C57:F57"/>
    <mergeCell ref="G57:J57"/>
    <mergeCell ref="K57:L57"/>
    <mergeCell ref="M57:M58"/>
    <mergeCell ref="N39:N40"/>
    <mergeCell ref="A48:A49"/>
    <mergeCell ref="B48:B49"/>
    <mergeCell ref="C48:F48"/>
    <mergeCell ref="G48:J48"/>
    <mergeCell ref="K48:L48"/>
    <mergeCell ref="M48:M49"/>
    <mergeCell ref="N48:N49"/>
    <mergeCell ref="A39:A40"/>
    <mergeCell ref="B39:B40"/>
    <mergeCell ref="C39:F39"/>
    <mergeCell ref="G39:J39"/>
    <mergeCell ref="K39:L39"/>
    <mergeCell ref="M39:M40"/>
    <mergeCell ref="N21:N22"/>
    <mergeCell ref="A30:A31"/>
    <mergeCell ref="B30:B31"/>
    <mergeCell ref="C30:F30"/>
    <mergeCell ref="G30:J30"/>
    <mergeCell ref="K30:L30"/>
    <mergeCell ref="M30:M31"/>
    <mergeCell ref="N30:N31"/>
    <mergeCell ref="A21:A22"/>
    <mergeCell ref="B21:B22"/>
    <mergeCell ref="C21:F21"/>
    <mergeCell ref="G21:J21"/>
    <mergeCell ref="K21:L21"/>
    <mergeCell ref="M21:M22"/>
    <mergeCell ref="M3:M4"/>
    <mergeCell ref="N3:N4"/>
    <mergeCell ref="A12:A13"/>
    <mergeCell ref="B12:B13"/>
    <mergeCell ref="C12:F12"/>
    <mergeCell ref="G12:J12"/>
    <mergeCell ref="K12:L12"/>
    <mergeCell ref="M12:M13"/>
    <mergeCell ref="N12:N13"/>
    <mergeCell ref="A1:K1"/>
    <mergeCell ref="A3:A4"/>
    <mergeCell ref="B3:B4"/>
    <mergeCell ref="C3:F3"/>
    <mergeCell ref="G3:J3"/>
    <mergeCell ref="K3:L3"/>
  </mergeCells>
  <conditionalFormatting sqref="M5:M10 M14:M19 M23:M28 M32:M37 M41:M46 M50:M55 M59:M64 M68:M73 M77:M82 M86:M91 M95:M100 M104:M109">
    <cfRule type="cellIs" dxfId="3" priority="4" operator="greaterThan">
      <formula>105</formula>
    </cfRule>
  </conditionalFormatting>
  <conditionalFormatting sqref="C5:J10 C59:J64 C77:J82 C86:J91 C95:J100 C104:J109 C68:J73 C14:J19 C23:J28 C32:J37 C41:J46 C50:J55">
    <cfRule type="cellIs" dxfId="2" priority="3" operator="greaterThan">
      <formula>105</formula>
    </cfRule>
  </conditionalFormatting>
  <conditionalFormatting sqref="C5:J10 C59:J64 C77:J82 C86:J91 C95:J100 C104:J109 C68:J73 C14:J19 C23:J28 C32:J37 C41:J46 C50:J55">
    <cfRule type="cellIs" dxfId="1" priority="2" operator="equal">
      <formula>0</formula>
    </cfRule>
  </conditionalFormatting>
  <conditionalFormatting sqref="M23:M109">
    <cfRule type="cellIs" dxfId="0" priority="1" operator="greaterThan">
      <formula>105</formula>
    </cfRule>
  </conditionalFormatting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Усть-Камчатск</vt:lpstr>
      <vt:lpstr>нефтепродукты</vt:lpstr>
      <vt:lpstr>нефтепродукты!Print_Area</vt:lpstr>
      <vt:lpstr>'Усть-Камчатск'!Print_Area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Лебедева Ксения Юрьевна</dc:creator>
  <cp:lastModifiedBy>User</cp:lastModifiedBy>
  <cp:lastPrinted>2022-06-27T23:48:54Z</cp:lastPrinted>
  <dcterms:created xsi:type="dcterms:W3CDTF">2022-03-14T01:54:38Z</dcterms:created>
  <dcterms:modified xsi:type="dcterms:W3CDTF">2024-02-01T04:05:44Z</dcterms:modified>
</cp:coreProperties>
</file>